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9045" firstSheet="1" activeTab="6"/>
  </bookViews>
  <sheets>
    <sheet name="Раздел 1" sheetId="1" r:id="rId1"/>
    <sheet name="Раздел 2.1." sheetId="2" r:id="rId2"/>
    <sheet name="Разделы 2.2.; 2.3; 2.4" sheetId="3" r:id="rId3"/>
    <sheet name="Раздел 3.1" sheetId="12" r:id="rId4"/>
    <sheet name="Разделы 3.2; 3.3; 3.4" sheetId="4" r:id="rId5"/>
    <sheet name="Раздел 3.5." sheetId="5" r:id="rId6"/>
    <sheet name="Раздел 4.1." sheetId="6" r:id="rId7"/>
    <sheet name="Раздел 4.2." sheetId="7" r:id="rId8"/>
    <sheet name="Раздел 4.3" sheetId="8" r:id="rId9"/>
    <sheet name="Раздел 4.9." sheetId="11" r:id="rId10"/>
    <sheet name="Лист1" sheetId="13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6" l="1"/>
  <c r="E29" i="6"/>
  <c r="D29" i="6"/>
  <c r="G11" i="6"/>
  <c r="F11" i="6"/>
  <c r="D11" i="6"/>
  <c r="G48" i="12" l="1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H18" i="6" l="1"/>
  <c r="H18" i="4" l="1"/>
  <c r="H19" i="4"/>
  <c r="H20" i="4"/>
  <c r="H24" i="4"/>
  <c r="H14" i="4"/>
  <c r="H13" i="4"/>
  <c r="H13" i="6" l="1"/>
  <c r="H14" i="6"/>
  <c r="H17" i="6"/>
  <c r="H19" i="6"/>
  <c r="G29" i="6"/>
  <c r="H30" i="6"/>
  <c r="H32" i="6"/>
  <c r="H33" i="6"/>
  <c r="H11" i="6"/>
  <c r="H29" i="6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13" i="2"/>
  <c r="E11" i="6" l="1"/>
  <c r="I11" i="6"/>
  <c r="J11" i="6"/>
</calcChain>
</file>

<file path=xl/sharedStrings.xml><?xml version="1.0" encoding="utf-8"?>
<sst xmlns="http://schemas.openxmlformats.org/spreadsheetml/2006/main" count="490" uniqueCount="285">
  <si>
    <t>ИНФОРМАЦИЯ О КАЧЕСТВЕ ОБСЛУЖИВАНИЯ ПОТРЕБИТЕЛЕЙ</t>
  </si>
  <si>
    <t>1. Общая информация о сетевой организации</t>
  </si>
  <si>
    <t>2. Информация о качестве услуг по передаче электрической энергии</t>
  </si>
  <si>
    <t>2.1.Показатели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</si>
  <si>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</si>
  <si>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</si>
  <si>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</si>
  <si>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</si>
  <si>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 (Пsaidi)</t>
  </si>
  <si>
    <t>1.1</t>
  </si>
  <si>
    <t>ВН (110 кВ и выше)</t>
  </si>
  <si>
    <t>1.2</t>
  </si>
  <si>
    <t>СН1 (35 - 60 кВ)</t>
  </si>
  <si>
    <t>1.3</t>
  </si>
  <si>
    <t>СН2 (1 - 20 кВ)</t>
  </si>
  <si>
    <t>1.4</t>
  </si>
  <si>
    <t>НН (до 1 кВ)</t>
  </si>
  <si>
    <t>Показатель средней частоты прекращений передачи электрической энергии (Пsaifi)</t>
  </si>
  <si>
    <t>2.1</t>
  </si>
  <si>
    <t>2.2</t>
  </si>
  <si>
    <t>2.3</t>
  </si>
  <si>
    <t>2.4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</si>
  <si>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</si>
  <si>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3.1</t>
  </si>
  <si>
    <t>3.2</t>
  </si>
  <si>
    <t>3.3</t>
  </si>
  <si>
    <t>3.4</t>
  </si>
  <si>
    <t>Показатель средней частоты прекращений передачи электрической энергии, связанных с проведением ремонтных работ на объектах электросетевого хозяйства сетевой организации (смежной сетевой организации, иных владельцев объектов электросетевого хозяйства) (Пsaifi, план)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</si>
  <si>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</si>
  <si>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</si>
  <si>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</si>
  <si>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</si>
  <si>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</si>
  <si>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</si>
  <si>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</si>
  <si>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</si>
  <si>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 (Пsaidi)</t>
  </si>
  <si>
    <t>Показатель средней частоты прекращений передачи электрической энергии, 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</si>
  <si>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(Пsaidi, план)</t>
  </si>
  <si>
    <t>Показатель средней 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(Пsaifi, план)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</si>
  <si>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 структурной единицей 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</si>
  <si>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</si>
  <si>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</si>
  <si>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</si>
  <si>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</si>
  <si>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</si>
  <si>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ОДС</t>
  </si>
  <si>
    <t>n</t>
  </si>
  <si>
    <t>Всего по сетевой организации</t>
  </si>
  <si>
    <t>3.4.Сведения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</si>
  <si>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</si>
  <si>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</si>
  <si>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</si>
  <si>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</si>
  <si>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</si>
  <si>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</si>
  <si>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</si>
  <si>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</si>
  <si>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</si>
  <si>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</si>
  <si>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</si>
  <si>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</si>
  <si>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</si>
  <si>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</si>
  <si>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</si>
  <si>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</si>
  <si>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</si>
  <si>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</si>
  <si>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</si>
  <si>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</si>
  <si>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</si>
  <si>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обосуществлении технологического присоединения к электрическим сетям, дней</t>
  </si>
  <si>
    <t>3.5.Стоимость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</si>
  <si>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</si>
  <si>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</si>
  <si>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</si>
  <si>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</si>
  <si>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</si>
  <si>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</si>
  <si>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</si>
  <si>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</si>
  <si>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</si>
  <si>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</si>
  <si>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</si>
  <si>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</si>
  <si>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</si>
  <si>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</si>
  <si>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</si>
  <si>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</si>
  <si>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</si>
  <si>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</si>
  <si>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</si>
  <si>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</si>
  <si>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</si>
  <si>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</si>
  <si>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1.1.</t>
  </si>
  <si>
    <t>оказание услуг по передаче электрической энергии</t>
  </si>
  <si>
    <t>1.2.</t>
  </si>
  <si>
    <t>осуществление технологического присоединения</t>
  </si>
  <si>
    <t>1.3.</t>
  </si>
  <si>
    <t>коммерческий учет электрической энергии</t>
  </si>
  <si>
    <t>1.4.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</si>
  <si>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</si>
  <si>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</si>
  <si>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</si>
  <si>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</si>
  <si>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</si>
  <si>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</si>
  <si>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</si>
  <si>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</si>
  <si>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</si>
  <si>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</si>
  <si>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</si>
  <si>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2.2.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</si>
  <si>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</si>
  <si>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</si>
  <si>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</si>
  <si>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</si>
  <si>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</si>
  <si>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</si>
  <si>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</si>
  <si>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</si>
  <si>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</si>
  <si>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</si>
  <si>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</si>
  <si>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</si>
  <si>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</si>
  <si>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</si>
  <si>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</si>
  <si>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</si>
  <si>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</si>
  <si>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МУП "ЭТС"</t>
  </si>
  <si>
    <t>г.Троицк ул.Кирова 81</t>
  </si>
  <si>
    <t>Понедельник - пятница с 8-00 до 17-00                             Обед с 12-00 до 12-45.</t>
  </si>
  <si>
    <t>нет</t>
  </si>
  <si>
    <t>Наименование</t>
  </si>
  <si>
    <t>Единица измерения</t>
  </si>
  <si>
    <t>Перечень номеров телефонов, выделенных для обслуживания потребителей: </t>
  </si>
  <si>
    <t>номер телефона</t>
  </si>
  <si>
    <t>Номер телефона по вопросам энергоснабжения: 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</si>
  <si>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</si>
  <si>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</si>
  <si>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</si>
  <si>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</si>
  <si>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</si>
  <si>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</si>
  <si>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</si>
  <si>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</si>
  <si>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4.5.Дополнительные услуг предприятие неоказывает. </t>
  </si>
  <si>
    <t>4.6.Мероприятия, направленные на работу с социально уязвимыми группами населения включают посещение инспекторами данную категорию потребителей с целью разъяснений по возникающим вопросам и снятия показаний приборов учета.</t>
  </si>
  <si>
    <t>2.3.В целях повышения качества оказания услуг по передаче электрической энергии в отчетном периоде проведены работы по замене старого провода на СИП с частичной заменой опор, заменены ввода в ряде домов, в рамках внедрения системы АСКУЭ установлены приборы учета. Проведено обучение персонала оперативно-диспетчерской службы, помимо действующего номера телефона диспетчерской службы установлен дополнительный бесплатный номер телефона для потребителей.</t>
  </si>
  <si>
    <t>На сайте компании реализован интерактивный инструмент по расчету стоимости расчета стоимости технологического присоединения.</t>
  </si>
  <si>
    <t>8 (35163) 5-07-81 ;                                 8 800 700 75 36</t>
  </si>
  <si>
    <t>8(35163) 5-07-81 ;                                 8 800 700 75 36</t>
  </si>
  <si>
    <t>4.8.Мероприятия, выполняемые сетевой организацией в целях повышения качества обслуживания потребителей:  организован отдельный кабинет для приема потребителей, выделена дополнительная телефонная линия, размещается информация на сайте компании, выпускаются информационные ролики на радио.</t>
  </si>
  <si>
    <t xml:space="preserve">N </t>
  </si>
  <si>
    <t xml:space="preserve">Идентификационный номер обращения </t>
  </si>
  <si>
    <t xml:space="preserve">Дата обращения </t>
  </si>
  <si>
    <t xml:space="preserve">Время обращения </t>
  </si>
  <si>
    <t xml:space="preserve">Форма обращения </t>
  </si>
  <si>
    <t xml:space="preserve">Обращения </t>
  </si>
  <si>
    <t xml:space="preserve">Обращения потребителей, содержащие жалобу </t>
  </si>
  <si>
    <t xml:space="preserve">Обращения потребителей, содержащие заявку на оказание услуг </t>
  </si>
  <si>
    <t xml:space="preserve">Факт получения потребителем ответа </t>
  </si>
  <si>
    <t xml:space="preserve">Мероприятия по результатам обращения </t>
  </si>
  <si>
    <t xml:space="preserve">Очное обращение </t>
  </si>
  <si>
    <t xml:space="preserve">Заочное обращение посредством телефонной связи </t>
  </si>
  <si>
    <t xml:space="preserve">Заочное обращение посредством сети Интернет </t>
  </si>
  <si>
    <t xml:space="preserve">Письменное обращение посредством почтовой связи </t>
  </si>
  <si>
    <t xml:space="preserve">Прочее </t>
  </si>
  <si>
    <t xml:space="preserve">Оказание услуг по передаче электрической энергии </t>
  </si>
  <si>
    <t xml:space="preserve">Осуществление технологического присоединения </t>
  </si>
  <si>
    <t xml:space="preserve">Коммерческий учет электрической энергии </t>
  </si>
  <si>
    <t xml:space="preserve">Качество обслуживания потребителей </t>
  </si>
  <si>
    <t xml:space="preserve">Техническое обслуживание электросетевых объектов </t>
  </si>
  <si>
    <t xml:space="preserve">Качество услуг по передаче электрической энергии </t>
  </si>
  <si>
    <t xml:space="preserve">Качество электрической энергии </t>
  </si>
  <si>
    <t xml:space="preserve">По технологическому присоединению </t>
  </si>
  <si>
    <t xml:space="preserve">Заключение договора на оказание услуг по передаче электроэнергии </t>
  </si>
  <si>
    <t xml:space="preserve">Организация коммерческого учета электроэнергии </t>
  </si>
  <si>
    <t xml:space="preserve">Заявителем был получен исчерпывающий ответ в установленные сроки </t>
  </si>
  <si>
    <t xml:space="preserve">Заявителем был получен исчерпывающий ответ с нарушением сроков </t>
  </si>
  <si>
    <t xml:space="preserve">Обращение оставлено без ответа </t>
  </si>
  <si>
    <t xml:space="preserve">Выполненные мероприятия по результатам обращения </t>
  </si>
  <si>
    <t xml:space="preserve">Планируемые мероприятия по результатам обращения </t>
  </si>
  <si>
    <t>прочее (указать) Обращение на перевод на двойной тариф.</t>
  </si>
  <si>
    <t>Приложение 7</t>
  </si>
  <si>
    <t>к приказу</t>
  </si>
  <si>
    <t>Федеральной службы по тарифам</t>
  </si>
  <si>
    <t>от 24 октября 2014 г. N 1831-э</t>
  </si>
  <si>
    <t>2.4. Прочая информация отсутствует.</t>
  </si>
  <si>
    <t>№ п/п</t>
  </si>
  <si>
    <t>Муниципальное образование</t>
  </si>
  <si>
    <t>Наименование   подстанции</t>
  </si>
  <si>
    <t xml:space="preserve">Напряжение подстанции, кВ </t>
  </si>
  <si>
    <t>Предельно допустимая нагрузка, (МВт)</t>
  </si>
  <si>
    <t>Текущий резерв мощности с учетом присоединенных потребителей, МВт</t>
  </si>
  <si>
    <t>Текущий резерв с учетом заключенных договоров на ТП, МВт</t>
  </si>
  <si>
    <t>г. Троицк</t>
  </si>
  <si>
    <t>ТП № 2 ул. Островского-городская</t>
  </si>
  <si>
    <t xml:space="preserve">6/0,4 </t>
  </si>
  <si>
    <t>ТП № 3 ул.К Маркса 53</t>
  </si>
  <si>
    <t>ТП № 7 ул.Мотова-Гайдара</t>
  </si>
  <si>
    <t>ТП № 12 ул.Кирова 81</t>
  </si>
  <si>
    <t>ТП № 13 ул.Мичурина р-н Дортехшколы</t>
  </si>
  <si>
    <t xml:space="preserve">ТП № 19 ул.2мик </t>
  </si>
  <si>
    <t>ТП № 23 ул.Мотова-Садовая</t>
  </si>
  <si>
    <t>ТП № 28 ул.Бугристая</t>
  </si>
  <si>
    <t>10/0,4</t>
  </si>
  <si>
    <t xml:space="preserve">ТП № 39 ул.Путевая 8 </t>
  </si>
  <si>
    <t>ТП № 44 ул. Техническая 1</t>
  </si>
  <si>
    <t xml:space="preserve">ТП № 50 ул.Путевая 18 </t>
  </si>
  <si>
    <t>ТП № 86 ул.Сибирская 6 територия ПАТП</t>
  </si>
  <si>
    <t xml:space="preserve">ТП № 203 ул.Интернациональная 45 </t>
  </si>
  <si>
    <t xml:space="preserve">ТП № 204 ул.Шмидта 90 </t>
  </si>
  <si>
    <t xml:space="preserve">ТП № 205 ул.Дерибаса 40 </t>
  </si>
  <si>
    <t>ТП № 206 ул.Дерибаса 28</t>
  </si>
  <si>
    <t>ТП № 208  ул.Дерибаса 12</t>
  </si>
  <si>
    <t xml:space="preserve">ТП № 210  ул.Гастело 97 </t>
  </si>
  <si>
    <t>Обращения по оказанию услуг по отключению и подключению к сетям</t>
  </si>
  <si>
    <t>Заявление о выдаче тех. Паспорта на прибор учета</t>
  </si>
  <si>
    <t>1.7.</t>
  </si>
  <si>
    <t>1.8.</t>
  </si>
  <si>
    <t>Прием: обращений на оказание услуг по передаче электрической энергии</t>
  </si>
  <si>
    <t>Прием: обращений по коммерческому учеут электрической энергии</t>
  </si>
  <si>
    <t>Прием обращений по качеству обслуживания</t>
  </si>
  <si>
    <t>Прием обращений на техническое обслуживание электросетевых объектов</t>
  </si>
  <si>
    <t>Прием обращений на перевод на двойной тариф.</t>
  </si>
  <si>
    <t>Прием обращений по оказанию услуг по отключению и подключению к сетям</t>
  </si>
  <si>
    <t>Прием заявлений о выдаче технического паспорта на прибор учета</t>
  </si>
  <si>
    <t>8 (35163) 5-07-81 ;                                 8 800 700 75 36;                          tr-ets@ mail.ru</t>
  </si>
  <si>
    <t>Прием: - заявок на техприсоединение.</t>
  </si>
  <si>
    <t>4.4.Наибольшее число обращений связано со сверкой показаний приборов учета (несогласие с начислением расхода электроэнергии).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</si>
  <si>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</si>
  <si>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</si>
  <si>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</si>
  <si>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</si>
  <si>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</si>
  <si>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</si>
  <si>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</si>
  <si>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</si>
  <si>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</si>
  <si>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</si>
  <si>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</si>
  <si>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</si>
  <si>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</si>
  <si>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В течении года</t>
  </si>
  <si>
    <r>
      <rPr>
        <b/>
        <sz val="11"/>
        <color theme="1"/>
        <rFont val="Calibri"/>
        <family val="2"/>
        <charset val="204"/>
        <scheme val="minor"/>
      </rPr>
      <t>3.3.</t>
    </r>
    <r>
      <rPr>
        <sz val="11"/>
        <color theme="1"/>
        <rFont val="Calibri"/>
        <family val="2"/>
        <charset val="204"/>
        <scheme val="minor"/>
      </rPr>
      <t>Прочая информация, отсутствует.</t>
    </r>
  </si>
  <si>
    <t>3.1.Информация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</si>
  <si>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ТП № 168 ул. Майская 1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</si>
  <si>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 В 2018 году не проводились.</t>
  </si>
  <si>
    <t>3. Информация о качестве услуг по технологическому присоединению за 2018год.</t>
  </si>
  <si>
    <t xml:space="preserve">1.4. Уровень физического износа объектов электросетевого хозяйства составляет _80%. </t>
  </si>
  <si>
    <t xml:space="preserve">ТП № 182 ул.Племстанция </t>
  </si>
  <si>
    <t>ТП № 82 ул.Племстанция 1</t>
  </si>
  <si>
    <t xml:space="preserve">ТП № 207 ул. Дерибаса </t>
  </si>
  <si>
    <t>ТП № 211 ул. Деповская</t>
  </si>
  <si>
    <t>6/0,4</t>
  </si>
  <si>
    <t>ТП № 172 ул. Ильина</t>
  </si>
  <si>
    <t>Итого:</t>
  </si>
  <si>
    <r>
      <rPr>
        <b/>
        <sz val="11"/>
        <color theme="1"/>
        <rFont val="Calibri"/>
        <family val="2"/>
        <charset val="204"/>
        <scheme val="minor"/>
      </rPr>
      <t>3.2.</t>
    </r>
    <r>
      <rPr>
        <sz val="11"/>
        <color theme="1"/>
        <rFont val="Calibri"/>
        <family val="2"/>
        <charset val="204"/>
        <scheme val="minor"/>
      </rPr>
      <t>Мероприятия, выполненные сетевой организацией в целях совершенствования деятельности по технологическому присоединению в отчетном периоде: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сайте компании: 1. размещена информация по алгоритму действия при подаче заявки на техприсоединение и его исполнение;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размещен интерактивный калькулятор для расчета стоимости техприсоединения.</t>
    </r>
  </si>
  <si>
    <t xml:space="preserve"> </t>
  </si>
  <si>
    <r>
      <t>1.1.Количество потребителей услуг сетевой организации __</t>
    </r>
    <r>
      <rPr>
        <sz val="11"/>
        <color theme="1"/>
        <rFont val="Calibri"/>
        <family val="2"/>
        <charset val="204"/>
        <scheme val="minor"/>
      </rPr>
      <t xml:space="preserve">__ по низкому уровню напряжения, 3-я категория надежности потребителей. </t>
    </r>
  </si>
  <si>
    <r>
      <t>1.2.Количество точек поставки всего   __</t>
    </r>
    <r>
      <rPr>
        <u/>
        <sz val="11"/>
        <rFont val="Calibri"/>
        <family val="2"/>
        <charset val="204"/>
        <scheme val="minor"/>
      </rPr>
      <t xml:space="preserve">6356 </t>
    </r>
    <r>
      <rPr>
        <sz val="11"/>
        <rFont val="Calibri"/>
        <family val="2"/>
        <charset val="204"/>
        <scheme val="minor"/>
      </rPr>
      <t xml:space="preserve"> и точек поставки, __  оборудованных приборами учета электрической энергии.</t>
    </r>
  </si>
  <si>
    <t>МУП "Электротепловые сети" услуг за 2021 год</t>
  </si>
  <si>
    <t>2.2.Рейтинг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 за 2021год.</t>
  </si>
  <si>
    <t>4.3.Информация о заочном обслуживании потребителей посредством телефонной связи за 2021 год.</t>
  </si>
  <si>
    <t>4.2 Информация о деятельности офисов обслуживания потребителей за 2021 год.</t>
  </si>
  <si>
    <t>1.3.Информация об объектах электросетевого хозяйства сетевой организации: длина воздушных линий 196,38 км. в т.ч. СН -30,64км. и НН -165,74км. и кабельных линий 83,31км. в т.ч. СН - 15,9км. и НН - 67,41км.</t>
  </si>
  <si>
    <t>4.9. Информация по обращениям потребителей за 2021 год.</t>
  </si>
  <si>
    <t>3. Информация о качестве услуг по технологическому присоединению за 2021 год</t>
  </si>
  <si>
    <t>ТП № 36 ул.Заводская 9</t>
  </si>
  <si>
    <t xml:space="preserve">КТП № 53 ул.Приречная </t>
  </si>
  <si>
    <t>ТП № 67 Квартал А-Б</t>
  </si>
  <si>
    <t>ТП № 88 ул. Красноармейская</t>
  </si>
  <si>
    <t>КТП № 209 ул.Дерибаса 29</t>
  </si>
  <si>
    <t>КТП № 212 ул.Чкалова-Серафимовича</t>
  </si>
  <si>
    <t>КТП № 213 ул.Шмидта 50</t>
  </si>
  <si>
    <t xml:space="preserve">КТП № 214  ул.Чкалова 27 </t>
  </si>
  <si>
    <t>КТП № 217 ул. С Лазо-Попова</t>
  </si>
  <si>
    <t>ТП № 115 ул. Гагарина 1</t>
  </si>
  <si>
    <t>ТП № 89 молокозавод</t>
  </si>
  <si>
    <t>ТП № 212П п. Морозкино</t>
  </si>
  <si>
    <t>ТП КОС п. ГРЭС (очистные)</t>
  </si>
  <si>
    <t>ТП ГНС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</si>
</sst>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7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0" xfId="0" applyFont="1"/>
    <xf numFmtId="2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6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0" fillId="0" borderId="0" xfId="0" applyAlignment="1"/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16" xfId="0" applyFont="1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0" fontId="0" fillId="0" borderId="3" xfId="0" applyNumberFormat="1" applyBorder="1"/>
    <xf numFmtId="0" fontId="0" fillId="0" borderId="3" xfId="0" applyFill="1" applyBorder="1" applyAlignment="1">
      <alignment horizontal="center" vertical="center" wrapText="1"/>
    </xf>
    <xf numFmtId="0" fontId="1" fillId="0" borderId="19" xfId="0" applyFont="1" applyBorder="1"/>
    <xf numFmtId="14" fontId="1" fillId="0" borderId="19" xfId="0" applyNumberFormat="1" applyFont="1" applyBorder="1"/>
    <xf numFmtId="17" fontId="1" fillId="0" borderId="19" xfId="0" applyNumberFormat="1" applyFont="1" applyBorder="1"/>
    <xf numFmtId="0" fontId="1" fillId="0" borderId="20" xfId="0" applyFont="1" applyBorder="1"/>
    <xf numFmtId="0" fontId="1" fillId="0" borderId="8" xfId="0" applyFont="1" applyBorder="1"/>
    <xf numFmtId="0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8" xfId="0" applyFill="1" applyBorder="1"/>
    <xf numFmtId="14" fontId="0" fillId="0" borderId="0" xfId="0" applyNumberFormat="1"/>
    <xf numFmtId="0" fontId="6" fillId="0" borderId="3" xfId="0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/>
    </xf>
    <xf numFmtId="0" fontId="9" fillId="0" borderId="4" xfId="1" applyFont="1" applyFill="1" applyBorder="1"/>
    <xf numFmtId="0" fontId="9" fillId="0" borderId="4" xfId="1" applyFont="1" applyFill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/>
    </xf>
    <xf numFmtId="165" fontId="10" fillId="2" borderId="4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/>
    </xf>
    <xf numFmtId="0" fontId="9" fillId="0" borderId="3" xfId="1" applyFont="1" applyFill="1" applyBorder="1"/>
    <xf numFmtId="0" fontId="9" fillId="0" borderId="3" xfId="1" applyFont="1" applyFill="1" applyBorder="1" applyAlignment="1">
      <alignment horizontal="center" vertical="center"/>
    </xf>
    <xf numFmtId="165" fontId="9" fillId="2" borderId="4" xfId="1" applyNumberFormat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 wrapText="1"/>
    </xf>
    <xf numFmtId="0" fontId="9" fillId="0" borderId="3" xfId="1" applyFont="1" applyBorder="1" applyAlignment="1">
      <alignment vertical="center"/>
    </xf>
    <xf numFmtId="165" fontId="10" fillId="2" borderId="3" xfId="1" applyNumberFormat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3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0" xfId="0" applyFill="1" applyBorder="1"/>
    <xf numFmtId="0" fontId="0" fillId="2" borderId="3" xfId="0" applyFill="1" applyBorder="1"/>
    <xf numFmtId="0" fontId="0" fillId="2" borderId="19" xfId="0" applyFill="1" applyBorder="1"/>
    <xf numFmtId="0" fontId="0" fillId="2" borderId="8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K17"/>
  <sheetViews>
    <sheetView workbookViewId="0">
      <selection activeCell="B12" sqref="B12:F12"/>
    </sheetView>
  </sheetViews>
  <sheetFormatPr defaultRowHeight="15" x14ac:dyDescent="0.25"/>
  <cols>
    <col min="2" max="2" width="12.5703125" customWidth="1"/>
    <col min="3" max="3" width="13.7109375" customWidth="1"/>
    <col min="4" max="4" width="12.42578125" customWidth="1"/>
    <col min="5" max="5" width="11.42578125" customWidth="1"/>
    <col min="6" max="6" width="32.140625" customWidth="1"/>
  </cols>
  <sheetData>
    <row r="1" spans="2:7" x14ac:dyDescent="0.25">
      <c r="F1" s="29" t="s">
        <v>186</v>
      </c>
      <c r="G1" s="28"/>
    </row>
    <row r="2" spans="2:7" x14ac:dyDescent="0.25">
      <c r="F2" s="29" t="s">
        <v>187</v>
      </c>
    </row>
    <row r="3" spans="2:7" x14ac:dyDescent="0.25">
      <c r="F3" s="29" t="s">
        <v>188</v>
      </c>
    </row>
    <row r="4" spans="2:7" x14ac:dyDescent="0.25">
      <c r="F4" s="29" t="s">
        <v>189</v>
      </c>
    </row>
    <row r="6" spans="2:7" x14ac:dyDescent="0.25">
      <c r="B6" s="100" t="s">
        <v>0</v>
      </c>
      <c r="C6" s="100"/>
      <c r="D6" s="100"/>
      <c r="E6" s="100"/>
      <c r="F6" s="100"/>
    </row>
    <row r="7" spans="2:7" x14ac:dyDescent="0.25">
      <c r="B7" s="100" t="s">
        <v>264</v>
      </c>
      <c r="C7" s="100"/>
      <c r="D7" s="100"/>
      <c r="E7" s="100"/>
      <c r="F7" s="100"/>
    </row>
    <row r="9" spans="2:7" x14ac:dyDescent="0.25">
      <c r="B9" s="101" t="s">
        <v>1</v>
      </c>
      <c r="C9" s="101"/>
      <c r="D9" s="101"/>
      <c r="E9" s="101"/>
      <c r="F9" s="101"/>
    </row>
    <row r="10" spans="2:7" ht="40.5" customHeight="1" x14ac:dyDescent="0.25">
      <c r="B10" s="102" t="s">
        <v>262</v>
      </c>
      <c r="C10" s="102"/>
      <c r="D10" s="102"/>
      <c r="E10" s="102"/>
      <c r="F10" s="102"/>
    </row>
    <row r="11" spans="2:7" ht="31.5" customHeight="1" x14ac:dyDescent="0.25">
      <c r="B11" s="103" t="s">
        <v>263</v>
      </c>
      <c r="C11" s="103"/>
      <c r="D11" s="103"/>
      <c r="E11" s="103"/>
      <c r="F11" s="103"/>
    </row>
    <row r="12" spans="2:7" ht="58.5" customHeight="1" x14ac:dyDescent="0.25">
      <c r="B12" s="102" t="s">
        <v>268</v>
      </c>
      <c r="C12" s="102"/>
      <c r="D12" s="102"/>
      <c r="E12" s="102"/>
      <c r="F12" s="102"/>
    </row>
    <row r="13" spans="2:7" ht="24" customHeight="1" x14ac:dyDescent="0.25">
      <c r="B13" s="99" t="s">
        <v>252</v>
      </c>
      <c r="C13" s="99"/>
      <c r="D13" s="99"/>
      <c r="E13" s="99"/>
      <c r="F13" s="99"/>
    </row>
    <row r="16" spans="2:7" x14ac:dyDescent="0.25">
      <c r="B16" s="98"/>
      <c r="C16" s="98"/>
      <c r="D16" s="98"/>
      <c r="E16" s="98"/>
    </row>
    <row r="17" spans="2:11" x14ac:dyDescent="0.25">
      <c r="B17" s="98"/>
      <c r="C17" s="98"/>
      <c r="D17" s="98"/>
      <c r="E17" s="98"/>
      <c r="F17" s="98"/>
      <c r="G17" s="98"/>
      <c r="H17" s="98"/>
      <c r="I17" s="98"/>
      <c r="J17" s="98"/>
      <c r="K17" s="98"/>
    </row>
  </sheetData>
  <mergeCells count="9">
    <mergeCell ref="B16:E16"/>
    <mergeCell ref="B17:K17"/>
    <mergeCell ref="B13:F13"/>
    <mergeCell ref="B6:F6"/>
    <mergeCell ref="B7:F7"/>
    <mergeCell ref="B9:F9"/>
    <mergeCell ref="B10:F10"/>
    <mergeCell ref="B11:F11"/>
    <mergeCell ref="B12:F12"/>
  </mergeCells>
  <pageMargins left="0.9055118110236221" right="0.70866141732283472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topLeftCell="A19" zoomScale="80" zoomScaleNormal="80" workbookViewId="0">
      <selection activeCell="A44" sqref="A44:XFD44"/>
    </sheetView>
  </sheetViews>
  <sheetFormatPr defaultRowHeight="15" x14ac:dyDescent="0.25"/>
  <cols>
    <col min="1" max="1" width="4.7109375" customWidth="1"/>
    <col min="2" max="2" width="12.5703125" customWidth="1"/>
    <col min="3" max="3" width="16.140625" customWidth="1"/>
    <col min="4" max="4" width="11.85546875" customWidth="1"/>
    <col min="5" max="5" width="11.28515625" customWidth="1"/>
    <col min="6" max="6" width="13.140625" customWidth="1"/>
    <col min="7" max="7" width="12.85546875" customWidth="1"/>
    <col min="8" max="8" width="14" customWidth="1"/>
    <col min="9" max="9" width="8" customWidth="1"/>
    <col min="10" max="10" width="14.85546875" customWidth="1"/>
    <col min="11" max="11" width="11.7109375" customWidth="1"/>
    <col min="12" max="12" width="10.85546875" customWidth="1"/>
    <col min="13" max="13" width="9.140625" customWidth="1"/>
    <col min="14" max="14" width="10" customWidth="1"/>
    <col min="15" max="15" width="7.85546875" customWidth="1"/>
    <col min="16" max="16" width="10.140625" customWidth="1"/>
    <col min="17" max="20" width="9.140625" customWidth="1"/>
    <col min="21" max="21" width="10.42578125" customWidth="1"/>
    <col min="23" max="23" width="11" customWidth="1"/>
    <col min="24" max="24" width="12.5703125" customWidth="1"/>
    <col min="26" max="26" width="8.140625" customWidth="1"/>
    <col min="29" max="29" width="12.42578125" customWidth="1"/>
    <col min="30" max="30" width="13.7109375" customWidth="1"/>
    <col min="31" max="31" width="14.85546875" customWidth="1"/>
  </cols>
  <sheetData>
    <row r="1" spans="1:32" x14ac:dyDescent="0.25">
      <c r="AD1" s="29"/>
      <c r="AE1" s="29" t="s">
        <v>186</v>
      </c>
      <c r="AF1" s="29"/>
    </row>
    <row r="2" spans="1:32" x14ac:dyDescent="0.25">
      <c r="AD2" s="29"/>
      <c r="AE2" s="29" t="s">
        <v>187</v>
      </c>
      <c r="AF2" s="29"/>
    </row>
    <row r="3" spans="1:32" x14ac:dyDescent="0.25">
      <c r="AD3" s="29"/>
      <c r="AE3" s="29" t="s">
        <v>188</v>
      </c>
      <c r="AF3" s="29"/>
    </row>
    <row r="4" spans="1:32" x14ac:dyDescent="0.25">
      <c r="AD4" s="29"/>
      <c r="AE4" s="29" t="s">
        <v>189</v>
      </c>
      <c r="AF4" s="29"/>
    </row>
    <row r="5" spans="1:32" x14ac:dyDescent="0.25">
      <c r="A5" t="s">
        <v>269</v>
      </c>
    </row>
    <row r="6" spans="1:32" ht="15.75" thickBot="1" x14ac:dyDescent="0.3"/>
    <row r="7" spans="1:32" ht="42.75" customHeight="1" x14ac:dyDescent="0.25">
      <c r="A7" s="130" t="s">
        <v>155</v>
      </c>
      <c r="B7" s="132" t="s">
        <v>156</v>
      </c>
      <c r="C7" s="132" t="s">
        <v>157</v>
      </c>
      <c r="D7" s="132" t="s">
        <v>158</v>
      </c>
      <c r="E7" s="134" t="s">
        <v>159</v>
      </c>
      <c r="F7" s="135"/>
      <c r="G7" s="135"/>
      <c r="H7" s="135"/>
      <c r="I7" s="136"/>
      <c r="J7" s="134" t="s">
        <v>160</v>
      </c>
      <c r="K7" s="135"/>
      <c r="L7" s="135"/>
      <c r="M7" s="135"/>
      <c r="N7" s="135"/>
      <c r="O7" s="136"/>
      <c r="P7" s="134" t="s">
        <v>161</v>
      </c>
      <c r="Q7" s="135"/>
      <c r="R7" s="135"/>
      <c r="S7" s="135"/>
      <c r="T7" s="135"/>
      <c r="U7" s="135"/>
      <c r="V7" s="136"/>
      <c r="W7" s="128" t="s">
        <v>162</v>
      </c>
      <c r="X7" s="128"/>
      <c r="Y7" s="128"/>
      <c r="Z7" s="128"/>
      <c r="AA7" s="128" t="s">
        <v>163</v>
      </c>
      <c r="AB7" s="128"/>
      <c r="AC7" s="128"/>
      <c r="AD7" s="128" t="s">
        <v>164</v>
      </c>
      <c r="AE7" s="129"/>
    </row>
    <row r="8" spans="1:32" ht="114.75" x14ac:dyDescent="0.25">
      <c r="A8" s="131"/>
      <c r="B8" s="133"/>
      <c r="C8" s="133"/>
      <c r="D8" s="133"/>
      <c r="E8" s="46" t="s">
        <v>165</v>
      </c>
      <c r="F8" s="46" t="s">
        <v>166</v>
      </c>
      <c r="G8" s="46" t="s">
        <v>167</v>
      </c>
      <c r="H8" s="46" t="s">
        <v>168</v>
      </c>
      <c r="I8" s="46" t="s">
        <v>169</v>
      </c>
      <c r="J8" s="46" t="s">
        <v>170</v>
      </c>
      <c r="K8" s="46" t="s">
        <v>171</v>
      </c>
      <c r="L8" s="46" t="s">
        <v>172</v>
      </c>
      <c r="M8" s="46" t="s">
        <v>173</v>
      </c>
      <c r="N8" s="46" t="s">
        <v>174</v>
      </c>
      <c r="O8" s="46" t="s">
        <v>169</v>
      </c>
      <c r="P8" s="46" t="s">
        <v>175</v>
      </c>
      <c r="Q8" s="46" t="s">
        <v>176</v>
      </c>
      <c r="R8" s="46" t="s">
        <v>171</v>
      </c>
      <c r="S8" s="46" t="s">
        <v>172</v>
      </c>
      <c r="T8" s="46" t="s">
        <v>173</v>
      </c>
      <c r="U8" s="46" t="s">
        <v>174</v>
      </c>
      <c r="V8" s="46" t="s">
        <v>169</v>
      </c>
      <c r="W8" s="46" t="s">
        <v>177</v>
      </c>
      <c r="X8" s="46" t="s">
        <v>178</v>
      </c>
      <c r="Y8" s="46" t="s">
        <v>179</v>
      </c>
      <c r="Z8" s="46" t="s">
        <v>169</v>
      </c>
      <c r="AA8" s="46" t="s">
        <v>180</v>
      </c>
      <c r="AB8" s="46" t="s">
        <v>181</v>
      </c>
      <c r="AC8" s="46" t="s">
        <v>182</v>
      </c>
      <c r="AD8" s="46" t="s">
        <v>183</v>
      </c>
      <c r="AE8" s="47" t="s">
        <v>184</v>
      </c>
    </row>
    <row r="9" spans="1:32" x14ac:dyDescent="0.25">
      <c r="A9" s="42">
        <v>1</v>
      </c>
      <c r="B9" s="5">
        <v>73</v>
      </c>
      <c r="C9" s="22">
        <v>44211</v>
      </c>
      <c r="D9" s="60">
        <v>0.38750000000000001</v>
      </c>
      <c r="E9" s="5">
        <v>3</v>
      </c>
      <c r="F9" s="5"/>
      <c r="G9" s="5"/>
      <c r="H9" s="5"/>
      <c r="I9" s="5"/>
      <c r="J9" s="5"/>
      <c r="K9" s="5">
        <v>8</v>
      </c>
      <c r="L9" s="5"/>
      <c r="M9" s="5"/>
      <c r="N9" s="5"/>
      <c r="O9" s="5">
        <v>1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>
        <v>3</v>
      </c>
      <c r="AB9" s="5"/>
      <c r="AC9" s="5"/>
      <c r="AD9" s="5"/>
      <c r="AE9" s="25"/>
    </row>
    <row r="10" spans="1:32" x14ac:dyDescent="0.25">
      <c r="A10" s="42">
        <v>2</v>
      </c>
      <c r="B10" s="5">
        <v>189</v>
      </c>
      <c r="C10" s="22">
        <v>44217</v>
      </c>
      <c r="D10" s="60">
        <v>0.47222222222222227</v>
      </c>
      <c r="E10" s="5">
        <v>5</v>
      </c>
      <c r="F10" s="5"/>
      <c r="G10" s="5"/>
      <c r="H10" s="5"/>
      <c r="I10" s="5"/>
      <c r="J10" s="5"/>
      <c r="K10" s="5">
        <v>2</v>
      </c>
      <c r="L10" s="5"/>
      <c r="M10" s="5"/>
      <c r="N10" s="5"/>
      <c r="O10" s="5">
        <v>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>
        <v>5</v>
      </c>
      <c r="AB10" s="5"/>
      <c r="AC10" s="5"/>
      <c r="AD10" s="5"/>
      <c r="AE10" s="25"/>
    </row>
    <row r="11" spans="1:32" x14ac:dyDescent="0.25">
      <c r="A11" s="42">
        <v>3</v>
      </c>
      <c r="B11" s="5">
        <v>206</v>
      </c>
      <c r="C11" s="22">
        <v>44221</v>
      </c>
      <c r="D11" s="60">
        <v>0.54861111111111105</v>
      </c>
      <c r="E11" s="5">
        <v>5</v>
      </c>
      <c r="F11" s="5"/>
      <c r="G11" s="5"/>
      <c r="H11" s="5"/>
      <c r="I11" s="5"/>
      <c r="J11" s="5"/>
      <c r="K11" s="5"/>
      <c r="L11" s="5"/>
      <c r="M11" s="5"/>
      <c r="N11" s="5"/>
      <c r="O11" s="5">
        <v>1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>
        <v>5</v>
      </c>
      <c r="AB11" s="5"/>
      <c r="AC11" s="5"/>
      <c r="AD11" s="5"/>
      <c r="AE11" s="25"/>
    </row>
    <row r="12" spans="1:32" x14ac:dyDescent="0.25">
      <c r="A12" s="42">
        <v>4</v>
      </c>
      <c r="B12" s="5">
        <v>331</v>
      </c>
      <c r="C12" s="22">
        <v>44237</v>
      </c>
      <c r="D12" s="60">
        <v>0.375</v>
      </c>
      <c r="E12" s="5">
        <v>1</v>
      </c>
      <c r="F12" s="5"/>
      <c r="G12" s="5"/>
      <c r="H12" s="5"/>
      <c r="I12" s="5"/>
      <c r="J12" s="5"/>
      <c r="K12" s="5">
        <v>4</v>
      </c>
      <c r="L12" s="5"/>
      <c r="M12" s="5"/>
      <c r="N12" s="5"/>
      <c r="O12" s="5">
        <v>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v>1</v>
      </c>
      <c r="AB12" s="5"/>
      <c r="AC12" s="5"/>
      <c r="AD12" s="5"/>
      <c r="AE12" s="25"/>
    </row>
    <row r="13" spans="1:32" x14ac:dyDescent="0.25">
      <c r="A13" s="42">
        <v>5</v>
      </c>
      <c r="B13" s="5">
        <v>423</v>
      </c>
      <c r="C13" s="22">
        <v>44253</v>
      </c>
      <c r="D13" s="60">
        <v>0.44791666666666669</v>
      </c>
      <c r="E13" s="5">
        <v>3</v>
      </c>
      <c r="F13" s="5"/>
      <c r="G13" s="5"/>
      <c r="H13" s="5"/>
      <c r="I13" s="5"/>
      <c r="J13" s="5"/>
      <c r="K13" s="5"/>
      <c r="L13" s="5"/>
      <c r="M13" s="5"/>
      <c r="N13" s="5"/>
      <c r="O13" s="5">
        <v>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v>3</v>
      </c>
      <c r="AB13" s="5"/>
      <c r="AC13" s="5"/>
      <c r="AD13" s="5"/>
      <c r="AE13" s="25"/>
    </row>
    <row r="14" spans="1:32" x14ac:dyDescent="0.25">
      <c r="A14" s="42">
        <v>6</v>
      </c>
      <c r="B14" s="5">
        <v>458</v>
      </c>
      <c r="C14" s="22">
        <v>44259</v>
      </c>
      <c r="D14" s="60">
        <v>0.63888888888888895</v>
      </c>
      <c r="E14" s="5">
        <v>5</v>
      </c>
      <c r="F14" s="5"/>
      <c r="G14" s="5"/>
      <c r="H14" s="5"/>
      <c r="I14" s="5"/>
      <c r="J14" s="5"/>
      <c r="K14" s="5"/>
      <c r="L14" s="5"/>
      <c r="M14" s="5"/>
      <c r="N14" s="5"/>
      <c r="O14" s="5">
        <v>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>
        <v>5</v>
      </c>
      <c r="AB14" s="5"/>
      <c r="AC14" s="5"/>
      <c r="AD14" s="5"/>
      <c r="AE14" s="25"/>
    </row>
    <row r="15" spans="1:32" x14ac:dyDescent="0.25">
      <c r="A15" s="42">
        <v>7</v>
      </c>
      <c r="B15" s="5">
        <v>465</v>
      </c>
      <c r="C15" s="22">
        <v>44260</v>
      </c>
      <c r="D15" s="60">
        <v>0.56944444444444442</v>
      </c>
      <c r="E15" s="5">
        <v>9</v>
      </c>
      <c r="F15" s="5"/>
      <c r="G15" s="5"/>
      <c r="H15" s="5"/>
      <c r="I15" s="5"/>
      <c r="J15" s="5"/>
      <c r="K15" s="5"/>
      <c r="L15" s="5"/>
      <c r="M15" s="5"/>
      <c r="N15" s="5"/>
      <c r="O15" s="5">
        <v>1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9</v>
      </c>
      <c r="AB15" s="5"/>
      <c r="AC15" s="5"/>
      <c r="AD15" s="5"/>
      <c r="AE15" s="25"/>
    </row>
    <row r="16" spans="1:32" x14ac:dyDescent="0.25">
      <c r="A16" s="42">
        <v>8</v>
      </c>
      <c r="B16" s="5">
        <v>472</v>
      </c>
      <c r="C16" s="22">
        <v>44264</v>
      </c>
      <c r="D16" s="60">
        <v>0.65972222222222221</v>
      </c>
      <c r="E16" s="5">
        <v>6</v>
      </c>
      <c r="F16" s="5"/>
      <c r="G16" s="5"/>
      <c r="H16" s="5"/>
      <c r="I16" s="5"/>
      <c r="J16" s="5"/>
      <c r="K16" s="5">
        <v>2</v>
      </c>
      <c r="L16" s="5"/>
      <c r="M16" s="5"/>
      <c r="N16" s="5"/>
      <c r="O16" s="5">
        <v>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>
        <v>6</v>
      </c>
      <c r="AB16" s="5"/>
      <c r="AC16" s="5"/>
      <c r="AD16" s="5"/>
      <c r="AE16" s="25"/>
    </row>
    <row r="17" spans="1:31" x14ac:dyDescent="0.25">
      <c r="A17" s="42">
        <v>9</v>
      </c>
      <c r="B17" s="5">
        <v>474</v>
      </c>
      <c r="C17" s="22">
        <v>44264</v>
      </c>
      <c r="D17" s="60">
        <v>0.58333333333333337</v>
      </c>
      <c r="E17" s="5">
        <v>3</v>
      </c>
      <c r="F17" s="5"/>
      <c r="G17" s="5"/>
      <c r="H17" s="5"/>
      <c r="I17" s="5"/>
      <c r="J17" s="5"/>
      <c r="K17" s="5">
        <v>1</v>
      </c>
      <c r="L17" s="5"/>
      <c r="M17" s="5"/>
      <c r="N17" s="5"/>
      <c r="O17" s="5">
        <v>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v>3</v>
      </c>
      <c r="AB17" s="5"/>
      <c r="AC17" s="5"/>
      <c r="AD17" s="5"/>
      <c r="AE17" s="25"/>
    </row>
    <row r="18" spans="1:31" x14ac:dyDescent="0.25">
      <c r="A18" s="42">
        <v>10</v>
      </c>
      <c r="B18" s="5">
        <v>523</v>
      </c>
      <c r="C18" s="22">
        <v>44271</v>
      </c>
      <c r="D18" s="60">
        <v>0.54861111111111105</v>
      </c>
      <c r="E18" s="5">
        <v>5</v>
      </c>
      <c r="F18" s="5"/>
      <c r="G18" s="5"/>
      <c r="H18" s="5"/>
      <c r="I18" s="5"/>
      <c r="J18" s="5"/>
      <c r="K18" s="5">
        <v>1</v>
      </c>
      <c r="L18" s="5"/>
      <c r="M18" s="5"/>
      <c r="N18" s="5"/>
      <c r="O18" s="5">
        <v>1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>
        <v>5</v>
      </c>
      <c r="AB18" s="5"/>
      <c r="AC18" s="5"/>
      <c r="AD18" s="5"/>
      <c r="AE18" s="25"/>
    </row>
    <row r="19" spans="1:31" x14ac:dyDescent="0.25">
      <c r="A19" s="42">
        <v>11</v>
      </c>
      <c r="B19" s="5">
        <v>524</v>
      </c>
      <c r="C19" s="22">
        <v>44271</v>
      </c>
      <c r="D19" s="60">
        <v>0.66666666666666663</v>
      </c>
      <c r="E19" s="5">
        <v>5</v>
      </c>
      <c r="F19" s="5"/>
      <c r="G19" s="5"/>
      <c r="H19" s="5"/>
      <c r="I19" s="5"/>
      <c r="J19" s="5"/>
      <c r="K19" s="5">
        <v>3</v>
      </c>
      <c r="L19" s="5"/>
      <c r="M19" s="5"/>
      <c r="N19" s="5"/>
      <c r="O19" s="5">
        <v>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>
        <v>5</v>
      </c>
      <c r="AB19" s="5"/>
      <c r="AC19" s="5"/>
      <c r="AD19" s="5"/>
      <c r="AE19" s="25"/>
    </row>
    <row r="20" spans="1:31" x14ac:dyDescent="0.25">
      <c r="A20" s="42">
        <v>12</v>
      </c>
      <c r="B20" s="5">
        <v>585</v>
      </c>
      <c r="C20" s="22">
        <v>44277</v>
      </c>
      <c r="D20" s="60">
        <v>0.59027777777777779</v>
      </c>
      <c r="E20" s="5">
        <v>2</v>
      </c>
      <c r="F20" s="5"/>
      <c r="G20" s="5"/>
      <c r="H20" s="5"/>
      <c r="I20" s="5"/>
      <c r="J20" s="5"/>
      <c r="K20" s="5">
        <v>1</v>
      </c>
      <c r="L20" s="5"/>
      <c r="M20" s="5"/>
      <c r="N20" s="5"/>
      <c r="O20" s="5">
        <v>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>
        <v>2</v>
      </c>
      <c r="AB20" s="5"/>
      <c r="AC20" s="5"/>
      <c r="AD20" s="5"/>
      <c r="AE20" s="25"/>
    </row>
    <row r="21" spans="1:31" x14ac:dyDescent="0.25">
      <c r="A21" s="42">
        <v>13</v>
      </c>
      <c r="B21" s="5">
        <v>688</v>
      </c>
      <c r="C21" s="22">
        <v>44288</v>
      </c>
      <c r="D21" s="60">
        <v>0.47222222222222227</v>
      </c>
      <c r="E21" s="5">
        <v>5</v>
      </c>
      <c r="F21" s="5"/>
      <c r="G21" s="5"/>
      <c r="H21" s="5"/>
      <c r="I21" s="5"/>
      <c r="J21" s="5"/>
      <c r="K21" s="5">
        <v>1</v>
      </c>
      <c r="L21" s="5"/>
      <c r="M21" s="5"/>
      <c r="N21" s="5"/>
      <c r="O21" s="5">
        <v>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>
        <v>5</v>
      </c>
      <c r="AB21" s="5"/>
      <c r="AC21" s="5"/>
      <c r="AD21" s="5"/>
      <c r="AE21" s="25"/>
    </row>
    <row r="22" spans="1:31" x14ac:dyDescent="0.25">
      <c r="A22" s="42">
        <v>14</v>
      </c>
      <c r="B22" s="5">
        <v>767</v>
      </c>
      <c r="C22" s="22">
        <v>44298</v>
      </c>
      <c r="D22" s="60">
        <v>0.40972222222222227</v>
      </c>
      <c r="E22" s="5">
        <v>1</v>
      </c>
      <c r="F22" s="5"/>
      <c r="G22" s="5"/>
      <c r="H22" s="5"/>
      <c r="I22" s="5"/>
      <c r="J22" s="5"/>
      <c r="K22" s="5"/>
      <c r="L22" s="5"/>
      <c r="M22" s="5"/>
      <c r="N22" s="5"/>
      <c r="O22" s="5">
        <v>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>
        <v>1</v>
      </c>
      <c r="AB22" s="5"/>
      <c r="AC22" s="5"/>
      <c r="AD22" s="5"/>
      <c r="AE22" s="25"/>
    </row>
    <row r="23" spans="1:31" x14ac:dyDescent="0.25">
      <c r="A23" s="42">
        <v>15</v>
      </c>
      <c r="B23" s="5">
        <v>833</v>
      </c>
      <c r="C23" s="22">
        <v>44306</v>
      </c>
      <c r="D23" s="60">
        <v>0.41666666666666669</v>
      </c>
      <c r="E23" s="5">
        <v>2</v>
      </c>
      <c r="F23" s="5"/>
      <c r="G23" s="5"/>
      <c r="H23" s="5"/>
      <c r="I23" s="5"/>
      <c r="J23" s="5"/>
      <c r="K23" s="5">
        <v>2</v>
      </c>
      <c r="L23" s="5"/>
      <c r="M23" s="5"/>
      <c r="N23" s="5"/>
      <c r="O23" s="5">
        <v>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v>2</v>
      </c>
      <c r="AB23" s="5"/>
      <c r="AC23" s="5"/>
      <c r="AD23" s="5"/>
      <c r="AE23" s="25"/>
    </row>
    <row r="24" spans="1:31" x14ac:dyDescent="0.25">
      <c r="A24" s="42">
        <v>16</v>
      </c>
      <c r="B24" s="5">
        <v>961</v>
      </c>
      <c r="C24" s="22">
        <v>44327</v>
      </c>
      <c r="D24" s="60">
        <v>0.4826388888888889</v>
      </c>
      <c r="E24" s="5">
        <v>3</v>
      </c>
      <c r="F24" s="5"/>
      <c r="G24" s="5"/>
      <c r="H24" s="5"/>
      <c r="I24" s="5"/>
      <c r="J24" s="5"/>
      <c r="K24" s="5">
        <v>2</v>
      </c>
      <c r="L24" s="5"/>
      <c r="M24" s="5"/>
      <c r="N24" s="5"/>
      <c r="O24" s="5">
        <v>1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>
        <v>3</v>
      </c>
      <c r="AB24" s="5"/>
      <c r="AC24" s="5"/>
      <c r="AD24" s="5"/>
      <c r="AE24" s="25"/>
    </row>
    <row r="25" spans="1:31" x14ac:dyDescent="0.25">
      <c r="A25" s="42">
        <v>17</v>
      </c>
      <c r="B25" s="69">
        <v>1007</v>
      </c>
      <c r="C25" s="70">
        <v>44329</v>
      </c>
      <c r="D25" s="60">
        <v>0.63541666666666663</v>
      </c>
      <c r="E25" s="5">
        <v>3</v>
      </c>
      <c r="F25" s="5"/>
      <c r="G25" s="5"/>
      <c r="H25" s="5"/>
      <c r="I25" s="5"/>
      <c r="J25" s="5"/>
      <c r="K25" s="5">
        <v>2</v>
      </c>
      <c r="L25" s="5"/>
      <c r="M25" s="5"/>
      <c r="N25" s="5"/>
      <c r="O25" s="5">
        <v>1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>
        <v>3</v>
      </c>
      <c r="AB25" s="5"/>
      <c r="AC25" s="5"/>
      <c r="AD25" s="5"/>
      <c r="AE25" s="25"/>
    </row>
    <row r="26" spans="1:31" x14ac:dyDescent="0.25">
      <c r="A26" s="42">
        <v>18</v>
      </c>
      <c r="B26" s="5">
        <v>1144</v>
      </c>
      <c r="C26" s="22">
        <v>44337</v>
      </c>
      <c r="D26" s="60">
        <v>0.4548611111111111</v>
      </c>
      <c r="E26" s="5">
        <v>5</v>
      </c>
      <c r="F26" s="5"/>
      <c r="G26" s="5"/>
      <c r="H26" s="5"/>
      <c r="I26" s="5"/>
      <c r="J26" s="5"/>
      <c r="K26" s="5">
        <v>3</v>
      </c>
      <c r="L26" s="5"/>
      <c r="M26" s="5"/>
      <c r="N26" s="5"/>
      <c r="O26" s="5">
        <v>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v>5</v>
      </c>
      <c r="AB26" s="5"/>
      <c r="AC26" s="5"/>
      <c r="AD26" s="5"/>
      <c r="AE26" s="25"/>
    </row>
    <row r="27" spans="1:31" x14ac:dyDescent="0.25">
      <c r="A27" s="42">
        <v>19</v>
      </c>
      <c r="B27" s="5">
        <v>1519</v>
      </c>
      <c r="C27" s="22">
        <v>44355</v>
      </c>
      <c r="D27" s="60">
        <v>0.5625</v>
      </c>
      <c r="E27" s="5">
        <v>2</v>
      </c>
      <c r="F27" s="5"/>
      <c r="G27" s="5"/>
      <c r="H27" s="5"/>
      <c r="I27" s="5"/>
      <c r="J27" s="5"/>
      <c r="K27" s="5">
        <v>7</v>
      </c>
      <c r="L27" s="5"/>
      <c r="M27" s="5"/>
      <c r="N27" s="5"/>
      <c r="O27" s="5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>
        <v>2</v>
      </c>
      <c r="AB27" s="5"/>
      <c r="AC27" s="5"/>
      <c r="AD27" s="5"/>
      <c r="AE27" s="25"/>
    </row>
    <row r="28" spans="1:31" x14ac:dyDescent="0.25">
      <c r="A28" s="42">
        <v>20</v>
      </c>
      <c r="B28" s="5">
        <v>1655</v>
      </c>
      <c r="C28" s="22">
        <v>44358</v>
      </c>
      <c r="D28" s="60">
        <v>0.43055555555555558</v>
      </c>
      <c r="E28" s="5">
        <v>9</v>
      </c>
      <c r="F28" s="5"/>
      <c r="G28" s="5"/>
      <c r="H28" s="5"/>
      <c r="I28" s="5"/>
      <c r="J28" s="5"/>
      <c r="K28" s="5"/>
      <c r="L28" s="5"/>
      <c r="M28" s="5"/>
      <c r="N28" s="5"/>
      <c r="O28" s="5">
        <v>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>
        <v>9</v>
      </c>
      <c r="AB28" s="5"/>
      <c r="AC28" s="5"/>
      <c r="AD28" s="5"/>
      <c r="AE28" s="25"/>
    </row>
    <row r="29" spans="1:31" x14ac:dyDescent="0.25">
      <c r="A29" s="42">
        <v>21</v>
      </c>
      <c r="B29" s="5">
        <v>2068</v>
      </c>
      <c r="C29" s="22">
        <v>44400</v>
      </c>
      <c r="D29" s="60">
        <v>0.34375</v>
      </c>
      <c r="E29" s="5">
        <v>5</v>
      </c>
      <c r="F29" s="5"/>
      <c r="G29" s="5"/>
      <c r="H29" s="5"/>
      <c r="I29" s="5"/>
      <c r="J29" s="5"/>
      <c r="K29" s="5"/>
      <c r="L29" s="5"/>
      <c r="M29" s="5"/>
      <c r="N29" s="5"/>
      <c r="O29" s="5">
        <v>1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>
        <v>5</v>
      </c>
      <c r="AB29" s="5"/>
      <c r="AC29" s="5"/>
      <c r="AD29" s="5"/>
      <c r="AE29" s="25"/>
    </row>
    <row r="30" spans="1:31" x14ac:dyDescent="0.25">
      <c r="A30" s="42">
        <v>22</v>
      </c>
      <c r="B30" s="5">
        <v>2086</v>
      </c>
      <c r="C30" s="22">
        <v>44400</v>
      </c>
      <c r="D30" s="60">
        <v>0.69097222222222221</v>
      </c>
      <c r="E30" s="5">
        <v>1</v>
      </c>
      <c r="F30" s="5"/>
      <c r="G30" s="5"/>
      <c r="H30" s="5"/>
      <c r="I30" s="5"/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>
        <v>1</v>
      </c>
      <c r="AB30" s="5"/>
      <c r="AC30" s="5"/>
      <c r="AD30" s="5"/>
      <c r="AE30" s="25"/>
    </row>
    <row r="31" spans="1:31" x14ac:dyDescent="0.25">
      <c r="A31" s="42">
        <v>23</v>
      </c>
      <c r="B31" s="5">
        <v>2102</v>
      </c>
      <c r="C31" s="22">
        <v>44403</v>
      </c>
      <c r="D31" s="60">
        <v>0.59027777777777779</v>
      </c>
      <c r="E31" s="5">
        <v>5</v>
      </c>
      <c r="F31" s="5"/>
      <c r="G31" s="5"/>
      <c r="H31" s="5"/>
      <c r="I31" s="5"/>
      <c r="J31" s="5"/>
      <c r="K31" s="5"/>
      <c r="L31" s="5"/>
      <c r="M31" s="5"/>
      <c r="N31" s="5"/>
      <c r="O31" s="5">
        <v>1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v>5</v>
      </c>
      <c r="AB31" s="5"/>
      <c r="AC31" s="5"/>
      <c r="AD31" s="5"/>
      <c r="AE31" s="25"/>
    </row>
    <row r="32" spans="1:31" x14ac:dyDescent="0.25">
      <c r="A32" s="42">
        <v>24</v>
      </c>
      <c r="B32" s="5">
        <v>2141</v>
      </c>
      <c r="C32" s="22">
        <v>44406</v>
      </c>
      <c r="D32" s="60">
        <v>0.41666666666666669</v>
      </c>
      <c r="E32" s="5">
        <v>1</v>
      </c>
      <c r="F32" s="5"/>
      <c r="G32" s="5"/>
      <c r="H32" s="5"/>
      <c r="I32" s="5"/>
      <c r="J32" s="5"/>
      <c r="K32" s="5">
        <v>1</v>
      </c>
      <c r="L32" s="5"/>
      <c r="M32" s="5"/>
      <c r="N32" s="5"/>
      <c r="O32" s="5">
        <v>1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>
        <v>1</v>
      </c>
      <c r="AB32" s="5"/>
      <c r="AC32" s="5"/>
      <c r="AD32" s="5"/>
      <c r="AE32" s="25"/>
    </row>
    <row r="33" spans="1:31" x14ac:dyDescent="0.25">
      <c r="A33" s="42">
        <v>25</v>
      </c>
      <c r="B33" s="5">
        <v>2239</v>
      </c>
      <c r="C33" s="22">
        <v>44419</v>
      </c>
      <c r="D33" s="60">
        <v>0.40625</v>
      </c>
      <c r="E33" s="5">
        <v>9</v>
      </c>
      <c r="F33" s="5"/>
      <c r="G33" s="5"/>
      <c r="H33" s="5"/>
      <c r="I33" s="5"/>
      <c r="J33" s="5"/>
      <c r="K33" s="5">
        <v>17</v>
      </c>
      <c r="L33" s="5"/>
      <c r="M33" s="5"/>
      <c r="N33" s="5"/>
      <c r="O33" s="5">
        <v>1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v>9</v>
      </c>
      <c r="AB33" s="5"/>
      <c r="AC33" s="5"/>
      <c r="AD33" s="5"/>
      <c r="AE33" s="25"/>
    </row>
    <row r="34" spans="1:31" x14ac:dyDescent="0.25">
      <c r="A34" s="42">
        <v>26</v>
      </c>
      <c r="B34" s="5">
        <v>2371</v>
      </c>
      <c r="C34" s="22">
        <v>44431</v>
      </c>
      <c r="D34" s="60">
        <v>0.47222222222222227</v>
      </c>
      <c r="E34" s="5">
        <v>9</v>
      </c>
      <c r="F34" s="5"/>
      <c r="G34" s="5"/>
      <c r="H34" s="5"/>
      <c r="I34" s="5"/>
      <c r="J34" s="5"/>
      <c r="K34" s="5"/>
      <c r="L34" s="5"/>
      <c r="M34" s="5"/>
      <c r="N34" s="5"/>
      <c r="O34" s="5">
        <v>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>
        <v>9</v>
      </c>
      <c r="AB34" s="5"/>
      <c r="AC34" s="5"/>
      <c r="AD34" s="5"/>
      <c r="AE34" s="25"/>
    </row>
    <row r="35" spans="1:31" x14ac:dyDescent="0.25">
      <c r="A35" s="42">
        <v>27</v>
      </c>
      <c r="B35" s="5">
        <v>2396</v>
      </c>
      <c r="C35" s="22">
        <v>44433</v>
      </c>
      <c r="D35" s="60">
        <v>0.55208333333333337</v>
      </c>
      <c r="E35" s="5">
        <v>5</v>
      </c>
      <c r="F35" s="5"/>
      <c r="G35" s="5"/>
      <c r="H35" s="5"/>
      <c r="I35" s="5"/>
      <c r="J35" s="5"/>
      <c r="K35" s="5">
        <v>10</v>
      </c>
      <c r="L35" s="5"/>
      <c r="M35" s="5"/>
      <c r="N35" s="5"/>
      <c r="O35" s="5">
        <v>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>
        <v>5</v>
      </c>
      <c r="AB35" s="5"/>
      <c r="AC35" s="5"/>
      <c r="AD35" s="5"/>
      <c r="AE35" s="25"/>
    </row>
    <row r="36" spans="1:31" x14ac:dyDescent="0.25">
      <c r="A36" s="42">
        <v>28</v>
      </c>
      <c r="B36" s="5">
        <v>2635</v>
      </c>
      <c r="C36" s="22">
        <v>44453</v>
      </c>
      <c r="D36" s="60">
        <v>0.36805555555555558</v>
      </c>
      <c r="E36" s="5">
        <v>5</v>
      </c>
      <c r="F36" s="5"/>
      <c r="G36" s="5"/>
      <c r="H36" s="5"/>
      <c r="I36" s="5"/>
      <c r="J36" s="5"/>
      <c r="K36" s="5">
        <v>5</v>
      </c>
      <c r="L36" s="5"/>
      <c r="M36" s="5"/>
      <c r="N36" s="5"/>
      <c r="O36" s="5">
        <v>1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>
        <v>5</v>
      </c>
      <c r="AB36" s="5"/>
      <c r="AC36" s="5"/>
      <c r="AD36" s="5"/>
      <c r="AE36" s="25"/>
    </row>
    <row r="37" spans="1:31" x14ac:dyDescent="0.25">
      <c r="A37" s="42">
        <v>29</v>
      </c>
      <c r="B37" s="5">
        <v>2638</v>
      </c>
      <c r="C37" s="22">
        <v>44453</v>
      </c>
      <c r="D37" s="60">
        <v>0.67361111111111116</v>
      </c>
      <c r="E37" s="5">
        <v>1</v>
      </c>
      <c r="F37" s="5"/>
      <c r="G37" s="5"/>
      <c r="H37" s="5"/>
      <c r="I37" s="5"/>
      <c r="J37" s="5"/>
      <c r="K37" s="5">
        <v>4</v>
      </c>
      <c r="L37" s="5"/>
      <c r="M37" s="5"/>
      <c r="N37" s="5"/>
      <c r="O37" s="5">
        <v>1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>
        <v>1</v>
      </c>
      <c r="AB37" s="5"/>
      <c r="AC37" s="5"/>
      <c r="AD37" s="5"/>
      <c r="AE37" s="25"/>
    </row>
    <row r="38" spans="1:31" x14ac:dyDescent="0.25">
      <c r="A38" s="42">
        <v>30</v>
      </c>
      <c r="B38" s="5">
        <v>2723</v>
      </c>
      <c r="C38" s="22">
        <v>44461</v>
      </c>
      <c r="D38" s="60">
        <v>0.40277777777777773</v>
      </c>
      <c r="E38" s="5">
        <v>5</v>
      </c>
      <c r="F38" s="5"/>
      <c r="G38" s="5"/>
      <c r="H38" s="5"/>
      <c r="I38" s="5"/>
      <c r="J38" s="5"/>
      <c r="K38" s="5">
        <v>1</v>
      </c>
      <c r="L38" s="5"/>
      <c r="M38" s="5"/>
      <c r="N38" s="5"/>
      <c r="O38" s="5">
        <v>1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v>5</v>
      </c>
      <c r="AB38" s="5"/>
      <c r="AC38" s="5"/>
      <c r="AD38" s="5"/>
      <c r="AE38" s="25"/>
    </row>
    <row r="39" spans="1:31" x14ac:dyDescent="0.25">
      <c r="A39" s="42">
        <v>31</v>
      </c>
      <c r="B39" s="5">
        <v>3097</v>
      </c>
      <c r="C39" s="22">
        <v>44508</v>
      </c>
      <c r="D39" s="60">
        <v>0.625</v>
      </c>
      <c r="E39" s="5">
        <v>3</v>
      </c>
      <c r="F39" s="5"/>
      <c r="G39" s="5"/>
      <c r="H39" s="5"/>
      <c r="I39" s="5"/>
      <c r="J39" s="5"/>
      <c r="K39" s="5"/>
      <c r="L39" s="5"/>
      <c r="M39" s="5"/>
      <c r="N39" s="5"/>
      <c r="O39" s="5">
        <v>1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>
        <v>3</v>
      </c>
      <c r="AB39" s="5"/>
      <c r="AC39" s="5"/>
      <c r="AD39" s="5"/>
      <c r="AE39" s="25"/>
    </row>
    <row r="40" spans="1:31" x14ac:dyDescent="0.25">
      <c r="A40" s="42">
        <v>32</v>
      </c>
      <c r="B40" s="5">
        <v>3312</v>
      </c>
      <c r="C40" s="22">
        <v>44530</v>
      </c>
      <c r="D40" s="60">
        <v>0.69444444444444453</v>
      </c>
      <c r="E40" s="5">
        <v>3</v>
      </c>
      <c r="F40" s="5"/>
      <c r="G40" s="5"/>
      <c r="H40" s="5"/>
      <c r="I40" s="5"/>
      <c r="J40" s="5"/>
      <c r="K40" s="5"/>
      <c r="L40" s="5"/>
      <c r="M40" s="5"/>
      <c r="N40" s="5"/>
      <c r="O40" s="5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>
        <v>3</v>
      </c>
      <c r="AB40" s="5"/>
      <c r="AC40" s="5"/>
      <c r="AD40" s="5"/>
      <c r="AE40" s="25"/>
    </row>
    <row r="41" spans="1:31" x14ac:dyDescent="0.25">
      <c r="A41" s="42">
        <v>33</v>
      </c>
      <c r="B41" s="5">
        <v>3411</v>
      </c>
      <c r="C41" s="22">
        <v>44543</v>
      </c>
      <c r="D41" s="60">
        <v>0.47916666666666669</v>
      </c>
      <c r="E41" s="5">
        <v>2</v>
      </c>
      <c r="F41" s="5"/>
      <c r="G41" s="5"/>
      <c r="H41" s="5"/>
      <c r="I41" s="5"/>
      <c r="J41" s="5"/>
      <c r="K41" s="5"/>
      <c r="L41" s="5"/>
      <c r="M41" s="5"/>
      <c r="N41" s="5"/>
      <c r="O41" s="5">
        <v>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>
        <v>2</v>
      </c>
      <c r="AB41" s="5"/>
      <c r="AC41" s="5"/>
      <c r="AD41" s="5"/>
      <c r="AE41" s="25"/>
    </row>
    <row r="42" spans="1:31" x14ac:dyDescent="0.25">
      <c r="A42" s="42">
        <v>34</v>
      </c>
      <c r="B42" s="5">
        <v>3448</v>
      </c>
      <c r="C42" s="22">
        <v>44545</v>
      </c>
      <c r="D42" s="60">
        <v>0.3576388888888889</v>
      </c>
      <c r="E42" s="5">
        <v>9</v>
      </c>
      <c r="F42" s="5"/>
      <c r="G42" s="5"/>
      <c r="H42" s="5"/>
      <c r="I42" s="5"/>
      <c r="J42" s="5"/>
      <c r="K42" s="5"/>
      <c r="L42" s="5"/>
      <c r="M42" s="5"/>
      <c r="N42" s="5"/>
      <c r="O42" s="5">
        <v>1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>
        <v>9</v>
      </c>
      <c r="AB42" s="5"/>
      <c r="AC42" s="5"/>
      <c r="AD42" s="5"/>
      <c r="AE42" s="25"/>
    </row>
    <row r="43" spans="1:31" x14ac:dyDescent="0.25">
      <c r="A43" s="42">
        <v>35</v>
      </c>
      <c r="B43" s="5">
        <v>3467</v>
      </c>
      <c r="C43" s="22">
        <v>44546</v>
      </c>
      <c r="D43" s="60">
        <v>0.60416666666666663</v>
      </c>
      <c r="E43" s="5">
        <v>5</v>
      </c>
      <c r="F43" s="5"/>
      <c r="G43" s="5"/>
      <c r="H43" s="5"/>
      <c r="I43" s="5"/>
      <c r="J43" s="5"/>
      <c r="K43" s="5"/>
      <c r="L43" s="5"/>
      <c r="M43" s="5"/>
      <c r="N43" s="5"/>
      <c r="O43" s="5">
        <v>1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v>5</v>
      </c>
      <c r="AB43" s="5"/>
      <c r="AC43" s="5"/>
      <c r="AD43" s="5"/>
      <c r="AE43" s="25"/>
    </row>
    <row r="44" spans="1:31" x14ac:dyDescent="0.25">
      <c r="A44" s="42">
        <v>36</v>
      </c>
      <c r="B44" s="5">
        <v>3479</v>
      </c>
      <c r="C44" s="22">
        <v>44547</v>
      </c>
      <c r="D44" s="60">
        <v>0.63888888888888895</v>
      </c>
      <c r="E44" s="5">
        <v>1</v>
      </c>
      <c r="F44" s="5"/>
      <c r="G44" s="5"/>
      <c r="H44" s="5"/>
      <c r="I44" s="5"/>
      <c r="J44" s="5"/>
      <c r="K44" s="5"/>
      <c r="L44" s="5"/>
      <c r="M44" s="5"/>
      <c r="N44" s="5"/>
      <c r="O44" s="5">
        <v>1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v>1</v>
      </c>
      <c r="AB44" s="5"/>
      <c r="AC44" s="5"/>
      <c r="AD44" s="5"/>
      <c r="AE44" s="25"/>
    </row>
    <row r="45" spans="1:31" x14ac:dyDescent="0.25">
      <c r="A45" s="42">
        <v>38</v>
      </c>
      <c r="B45" s="5"/>
      <c r="C45" s="22"/>
      <c r="D45" s="6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25"/>
    </row>
    <row r="46" spans="1:31" x14ac:dyDescent="0.25">
      <c r="A46" s="42">
        <v>39</v>
      </c>
      <c r="B46" s="5"/>
      <c r="C46" s="22"/>
      <c r="D46" s="6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25"/>
    </row>
    <row r="47" spans="1:31" x14ac:dyDescent="0.25">
      <c r="A47" s="42">
        <v>40</v>
      </c>
      <c r="B47" s="5"/>
      <c r="C47" s="22"/>
      <c r="D47" s="6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25"/>
    </row>
    <row r="48" spans="1:31" x14ac:dyDescent="0.25">
      <c r="A48" s="42">
        <v>41</v>
      </c>
      <c r="B48" s="5"/>
      <c r="C48" s="22"/>
      <c r="D48" s="6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25"/>
    </row>
    <row r="49" spans="1:31" x14ac:dyDescent="0.25">
      <c r="A49" s="42">
        <v>42</v>
      </c>
      <c r="B49" s="5"/>
      <c r="C49" s="22"/>
      <c r="D49" s="6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25"/>
    </row>
    <row r="50" spans="1:31" x14ac:dyDescent="0.25">
      <c r="A50" s="42">
        <v>43</v>
      </c>
      <c r="B50" s="5"/>
      <c r="C50" s="22"/>
      <c r="D50" s="6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25"/>
    </row>
    <row r="51" spans="1:31" x14ac:dyDescent="0.25">
      <c r="A51" s="42">
        <v>44</v>
      </c>
      <c r="B51" s="5"/>
      <c r="C51" s="22"/>
      <c r="D51" s="6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25"/>
    </row>
    <row r="52" spans="1:31" x14ac:dyDescent="0.25">
      <c r="A52" s="42">
        <v>45</v>
      </c>
      <c r="B52" s="5"/>
      <c r="C52" s="22"/>
      <c r="D52" s="6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25"/>
    </row>
    <row r="53" spans="1:31" x14ac:dyDescent="0.25">
      <c r="A53" s="42">
        <v>46</v>
      </c>
      <c r="B53" s="5"/>
      <c r="C53" s="22"/>
      <c r="D53" s="6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25"/>
    </row>
    <row r="54" spans="1:31" x14ac:dyDescent="0.25">
      <c r="A54" s="42">
        <v>47</v>
      </c>
      <c r="B54" s="5"/>
      <c r="C54" s="22"/>
      <c r="D54" s="6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25"/>
    </row>
    <row r="55" spans="1:31" x14ac:dyDescent="0.25">
      <c r="A55" s="42">
        <v>48</v>
      </c>
      <c r="B55" s="5"/>
      <c r="C55" s="22"/>
      <c r="D55" s="6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25"/>
    </row>
    <row r="56" spans="1:31" ht="15.75" thickBot="1" x14ac:dyDescent="0.3">
      <c r="A56" s="43">
        <v>52</v>
      </c>
      <c r="B56" s="62" t="s">
        <v>259</v>
      </c>
      <c r="C56" s="63"/>
      <c r="D56" s="64"/>
      <c r="E56" s="62">
        <v>151</v>
      </c>
      <c r="F56" s="62"/>
      <c r="G56" s="62"/>
      <c r="H56" s="62"/>
      <c r="I56" s="62"/>
      <c r="J56" s="62"/>
      <c r="K56" s="62">
        <v>77</v>
      </c>
      <c r="L56" s="62"/>
      <c r="M56" s="62"/>
      <c r="N56" s="62"/>
      <c r="O56" s="62">
        <v>36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>
        <v>151</v>
      </c>
      <c r="AB56" s="62"/>
      <c r="AC56" s="62"/>
      <c r="AD56" s="62"/>
      <c r="AE56" s="65"/>
    </row>
    <row r="57" spans="1:31" x14ac:dyDescent="0.25">
      <c r="A57" s="41">
        <v>53</v>
      </c>
      <c r="B57" s="23"/>
      <c r="C57" s="23" t="s">
        <v>233</v>
      </c>
      <c r="D57" s="23"/>
      <c r="E57" s="23"/>
      <c r="F57" s="23">
        <v>233</v>
      </c>
      <c r="G57" s="23"/>
      <c r="H57" s="23"/>
      <c r="I57" s="23"/>
      <c r="J57" s="23"/>
      <c r="K57" s="94"/>
      <c r="L57" s="23">
        <v>233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4"/>
    </row>
    <row r="58" spans="1:31" x14ac:dyDescent="0.25">
      <c r="A58" s="42">
        <v>54</v>
      </c>
      <c r="B58" s="5"/>
      <c r="C58" s="5" t="s">
        <v>234</v>
      </c>
      <c r="D58" s="5"/>
      <c r="E58" s="5"/>
      <c r="F58" s="5">
        <v>216</v>
      </c>
      <c r="G58" s="5"/>
      <c r="H58" s="5"/>
      <c r="I58" s="5"/>
      <c r="J58" s="5"/>
      <c r="K58" s="95"/>
      <c r="L58" s="5">
        <v>216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25"/>
    </row>
    <row r="59" spans="1:31" x14ac:dyDescent="0.25">
      <c r="A59" s="42">
        <v>55</v>
      </c>
      <c r="B59" s="5"/>
      <c r="C59" s="5" t="s">
        <v>235</v>
      </c>
      <c r="D59" s="5"/>
      <c r="E59" s="5"/>
      <c r="F59" s="5">
        <v>278</v>
      </c>
      <c r="G59" s="5"/>
      <c r="H59" s="5"/>
      <c r="I59" s="5"/>
      <c r="J59" s="5"/>
      <c r="K59" s="95"/>
      <c r="L59" s="5">
        <v>278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25"/>
    </row>
    <row r="60" spans="1:31" x14ac:dyDescent="0.25">
      <c r="A60" s="42">
        <v>56</v>
      </c>
      <c r="B60" s="5"/>
      <c r="C60" s="5" t="s">
        <v>236</v>
      </c>
      <c r="D60" s="5"/>
      <c r="E60" s="5"/>
      <c r="F60" s="5">
        <v>255</v>
      </c>
      <c r="G60" s="5"/>
      <c r="H60" s="5"/>
      <c r="I60" s="5"/>
      <c r="J60" s="5"/>
      <c r="K60" s="95"/>
      <c r="L60" s="5">
        <v>255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25"/>
    </row>
    <row r="61" spans="1:31" x14ac:dyDescent="0.25">
      <c r="A61" s="42">
        <v>57</v>
      </c>
      <c r="B61" s="5"/>
      <c r="C61" s="5" t="s">
        <v>237</v>
      </c>
      <c r="D61" s="5"/>
      <c r="E61" s="5"/>
      <c r="F61" s="5">
        <v>211</v>
      </c>
      <c r="G61" s="5"/>
      <c r="H61" s="5"/>
      <c r="I61" s="5"/>
      <c r="J61" s="5"/>
      <c r="K61" s="95"/>
      <c r="L61" s="5">
        <v>211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25"/>
    </row>
    <row r="62" spans="1:31" x14ac:dyDescent="0.25">
      <c r="A62" s="42">
        <v>58</v>
      </c>
      <c r="B62" s="5"/>
      <c r="C62" s="5" t="s">
        <v>238</v>
      </c>
      <c r="D62" s="5"/>
      <c r="E62" s="5"/>
      <c r="F62" s="5">
        <v>216</v>
      </c>
      <c r="G62" s="5"/>
      <c r="H62" s="5"/>
      <c r="I62" s="5"/>
      <c r="J62" s="5"/>
      <c r="K62" s="95"/>
      <c r="L62" s="5">
        <v>216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25"/>
    </row>
    <row r="63" spans="1:31" x14ac:dyDescent="0.25">
      <c r="A63" s="42">
        <v>59</v>
      </c>
      <c r="B63" s="5"/>
      <c r="C63" s="5" t="s">
        <v>239</v>
      </c>
      <c r="D63" s="5"/>
      <c r="E63" s="5"/>
      <c r="F63" s="5">
        <v>217</v>
      </c>
      <c r="G63" s="5"/>
      <c r="H63" s="5"/>
      <c r="I63" s="5"/>
      <c r="J63" s="5"/>
      <c r="K63" s="95"/>
      <c r="L63" s="5">
        <v>217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25"/>
    </row>
    <row r="64" spans="1:31" x14ac:dyDescent="0.25">
      <c r="A64" s="42">
        <v>60</v>
      </c>
      <c r="B64" s="5"/>
      <c r="C64" s="5" t="s">
        <v>240</v>
      </c>
      <c r="D64" s="5"/>
      <c r="E64" s="5"/>
      <c r="F64" s="5">
        <v>246</v>
      </c>
      <c r="G64" s="5"/>
      <c r="H64" s="5"/>
      <c r="I64" s="5"/>
      <c r="J64" s="5"/>
      <c r="K64" s="95"/>
      <c r="L64" s="5">
        <v>246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25"/>
    </row>
    <row r="65" spans="1:31" x14ac:dyDescent="0.25">
      <c r="A65" s="42">
        <v>61</v>
      </c>
      <c r="B65" s="5"/>
      <c r="C65" s="5" t="s">
        <v>241</v>
      </c>
      <c r="D65" s="5"/>
      <c r="E65" s="5"/>
      <c r="F65" s="5">
        <v>231</v>
      </c>
      <c r="G65" s="5"/>
      <c r="H65" s="5"/>
      <c r="I65" s="5"/>
      <c r="J65" s="5"/>
      <c r="K65" s="95"/>
      <c r="L65" s="5">
        <v>231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25"/>
    </row>
    <row r="66" spans="1:31" x14ac:dyDescent="0.25">
      <c r="A66" s="42">
        <v>62</v>
      </c>
      <c r="B66" s="5"/>
      <c r="C66" s="5" t="s">
        <v>242</v>
      </c>
      <c r="D66" s="5"/>
      <c r="E66" s="5"/>
      <c r="F66" s="5">
        <v>229</v>
      </c>
      <c r="G66" s="5"/>
      <c r="H66" s="5"/>
      <c r="I66" s="5"/>
      <c r="J66" s="5"/>
      <c r="K66" s="95"/>
      <c r="L66" s="5">
        <v>229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25"/>
    </row>
    <row r="67" spans="1:31" x14ac:dyDescent="0.25">
      <c r="A67" s="42">
        <v>63</v>
      </c>
      <c r="B67" s="5"/>
      <c r="C67" s="5" t="s">
        <v>243</v>
      </c>
      <c r="D67" s="5"/>
      <c r="E67" s="5"/>
      <c r="F67" s="5">
        <v>224</v>
      </c>
      <c r="G67" s="5"/>
      <c r="H67" s="5"/>
      <c r="I67" s="5"/>
      <c r="J67" s="5"/>
      <c r="K67" s="95"/>
      <c r="L67" s="5">
        <v>224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25"/>
    </row>
    <row r="68" spans="1:31" ht="15.75" thickBot="1" x14ac:dyDescent="0.3">
      <c r="A68" s="43">
        <v>64</v>
      </c>
      <c r="B68" s="44"/>
      <c r="C68" s="44" t="s">
        <v>244</v>
      </c>
      <c r="D68" s="44"/>
      <c r="E68" s="44"/>
      <c r="F68" s="44">
        <v>252</v>
      </c>
      <c r="G68" s="44"/>
      <c r="H68" s="44"/>
      <c r="I68" s="44"/>
      <c r="J68" s="44"/>
      <c r="K68" s="96"/>
      <c r="L68" s="44">
        <v>252</v>
      </c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5"/>
    </row>
    <row r="69" spans="1:31" ht="15.75" thickBot="1" x14ac:dyDescent="0.3">
      <c r="A69" s="40">
        <v>65</v>
      </c>
      <c r="B69" s="40"/>
      <c r="C69" s="40" t="s">
        <v>246</v>
      </c>
      <c r="D69" s="40"/>
      <c r="E69" s="66"/>
      <c r="F69" s="40">
        <v>2808</v>
      </c>
      <c r="G69" s="40"/>
      <c r="H69" s="40"/>
      <c r="I69" s="40"/>
      <c r="J69" s="40"/>
      <c r="K69" s="97"/>
      <c r="L69" s="40">
        <v>2808</v>
      </c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97"/>
      <c r="AB69" s="40"/>
      <c r="AC69" s="40"/>
      <c r="AD69" s="40"/>
      <c r="AE69" s="40"/>
    </row>
    <row r="70" spans="1:31" ht="15.75" thickBot="1" x14ac:dyDescent="0.3">
      <c r="A70" s="26"/>
      <c r="B70" s="27" t="s">
        <v>245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9"/>
    </row>
    <row r="73" spans="1:31" x14ac:dyDescent="0.25">
      <c r="B73" s="98"/>
      <c r="C73" s="98"/>
      <c r="D73" s="98"/>
      <c r="E73" s="98"/>
      <c r="F73" s="98"/>
      <c r="G73" s="98"/>
      <c r="H73" s="98"/>
      <c r="I73" s="98"/>
      <c r="J73" s="98"/>
      <c r="K73" s="98"/>
    </row>
    <row r="74" spans="1:31" x14ac:dyDescent="0.25">
      <c r="B74" s="98"/>
      <c r="C74" s="98"/>
      <c r="D74" s="98"/>
      <c r="E74" s="98"/>
      <c r="F74" s="98"/>
      <c r="G74" s="98"/>
      <c r="H74" s="98"/>
      <c r="I74" s="98"/>
      <c r="J74" s="98"/>
      <c r="K74" s="98"/>
    </row>
    <row r="76" spans="1:31" x14ac:dyDescent="0.2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</row>
  </sheetData>
  <mergeCells count="13">
    <mergeCell ref="B76:L76"/>
    <mergeCell ref="B73:K73"/>
    <mergeCell ref="B74:K74"/>
    <mergeCell ref="J7:O7"/>
    <mergeCell ref="P7:V7"/>
    <mergeCell ref="W7:Z7"/>
    <mergeCell ref="AA7:AC7"/>
    <mergeCell ref="AD7:AE7"/>
    <mergeCell ref="A7:A8"/>
    <mergeCell ref="B7:B8"/>
    <mergeCell ref="C7:C8"/>
    <mergeCell ref="D7:D8"/>
    <mergeCell ref="E7:I7"/>
  </mergeCells>
  <pageMargins left="0" right="0" top="0.35433070866141736" bottom="0" header="0" footer="0"/>
  <pageSetup paperSize="9" scale="4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H37"/>
  <sheetViews>
    <sheetView workbookViewId="0">
      <selection activeCell="G23" sqref="G23"/>
    </sheetView>
  </sheetViews>
  <sheetFormatPr defaultRowHeight="15" x14ac:dyDescent="0.25"/>
  <cols>
    <col min="1" max="1" width="3.7109375" customWidth="1"/>
    <col min="2" max="2" width="5.85546875" customWidth="1"/>
    <col min="3" max="3" width="50.42578125" customWidth="1"/>
    <col min="5" max="7" width="15.140625" customWidth="1"/>
    <col min="8" max="8" width="15.5703125" customWidth="1"/>
  </cols>
  <sheetData>
    <row r="1" spans="2:8" x14ac:dyDescent="0.25">
      <c r="H1" s="29" t="s">
        <v>186</v>
      </c>
    </row>
    <row r="2" spans="2:8" x14ac:dyDescent="0.25">
      <c r="H2" s="29" t="s">
        <v>187</v>
      </c>
    </row>
    <row r="3" spans="2:8" x14ac:dyDescent="0.25">
      <c r="H3" s="29" t="s">
        <v>188</v>
      </c>
    </row>
    <row r="4" spans="2:8" x14ac:dyDescent="0.25">
      <c r="H4" s="29" t="s">
        <v>189</v>
      </c>
    </row>
    <row r="6" spans="2:8" x14ac:dyDescent="0.25">
      <c r="B6" s="100" t="s">
        <v>2</v>
      </c>
      <c r="C6" s="100"/>
      <c r="D6" s="100"/>
      <c r="E6" s="100"/>
      <c r="F6" s="100"/>
      <c r="G6" s="100"/>
      <c r="H6" s="100"/>
    </row>
    <row r="8" spans="2:8" ht="30" customHeight="1" x14ac:dyDescent="0.25">
      <c r="B8" s="104" t="s">
        <v>3</v>
      </c>
      <c r="C8" s="104"/>
      <c r="D8" s="104"/>
      <c r="E8" s="104"/>
      <c r="F8" s="104"/>
      <c r="G8" s="104"/>
      <c r="H8" s="104"/>
    </row>
    <row r="9" spans="2:8" x14ac:dyDescent="0.25">
      <c r="B9" s="1"/>
      <c r="C9" s="1"/>
      <c r="D9" s="2"/>
      <c r="E9" s="2"/>
      <c r="F9" s="2"/>
      <c r="G9" s="2"/>
      <c r="H9" s="2"/>
    </row>
    <row r="10" spans="2:8" x14ac:dyDescent="0.25">
      <c r="B10" s="105" t="s">
        <v>4</v>
      </c>
      <c r="C10" s="105" t="s">
        <v>5</v>
      </c>
      <c r="D10" s="107" t="s">
        <v>6</v>
      </c>
      <c r="E10" s="107"/>
      <c r="F10" s="107"/>
      <c r="G10" s="107"/>
      <c r="H10" s="107"/>
    </row>
    <row r="11" spans="2:8" ht="45" x14ac:dyDescent="0.25">
      <c r="B11" s="106"/>
      <c r="C11" s="106"/>
      <c r="D11" s="14">
        <v>2018</v>
      </c>
      <c r="E11" s="14">
        <v>2019</v>
      </c>
      <c r="F11" s="30">
        <v>2020</v>
      </c>
      <c r="G11" s="53">
        <v>2021</v>
      </c>
      <c r="H11" s="15" t="s">
        <v>7</v>
      </c>
    </row>
    <row r="12" spans="2:8" x14ac:dyDescent="0.25">
      <c r="B12" s="4">
        <v>1</v>
      </c>
      <c r="C12" s="4">
        <v>2</v>
      </c>
      <c r="D12" s="4">
        <v>3</v>
      </c>
      <c r="E12" s="4">
        <v>4</v>
      </c>
      <c r="F12" s="10"/>
      <c r="G12" s="10"/>
      <c r="H12" s="4">
        <v>5</v>
      </c>
    </row>
    <row r="13" spans="2:8" ht="44.25" customHeight="1" x14ac:dyDescent="0.25">
      <c r="B13" s="10">
        <v>1</v>
      </c>
      <c r="C13" s="3" t="s">
        <v>8</v>
      </c>
      <c r="D13" s="10">
        <v>3.3000000000000002E-2</v>
      </c>
      <c r="E13" s="4">
        <v>1E-3</v>
      </c>
      <c r="F13" s="68">
        <v>1.0999999999999999E-2</v>
      </c>
      <c r="G13" s="10">
        <v>1.4E-2</v>
      </c>
      <c r="H13" s="4">
        <f>G13-F13</f>
        <v>3.0000000000000009E-3</v>
      </c>
    </row>
    <row r="14" spans="2:8" ht="17.25" customHeight="1" x14ac:dyDescent="0.25">
      <c r="B14" s="13" t="s">
        <v>9</v>
      </c>
      <c r="C14" s="3" t="s">
        <v>10</v>
      </c>
      <c r="D14" s="10">
        <v>0</v>
      </c>
      <c r="E14" s="4">
        <v>0</v>
      </c>
      <c r="F14" s="10">
        <v>0</v>
      </c>
      <c r="G14" s="10">
        <v>0</v>
      </c>
      <c r="H14" s="10">
        <f t="shared" ref="H14:H34" si="0">G14-F14</f>
        <v>0</v>
      </c>
    </row>
    <row r="15" spans="2:8" ht="17.25" customHeight="1" x14ac:dyDescent="0.25">
      <c r="B15" s="13" t="s">
        <v>11</v>
      </c>
      <c r="C15" s="3" t="s">
        <v>12</v>
      </c>
      <c r="D15" s="10">
        <v>0</v>
      </c>
      <c r="E15" s="4">
        <v>0</v>
      </c>
      <c r="F15" s="10">
        <v>0</v>
      </c>
      <c r="G15" s="10">
        <v>0</v>
      </c>
      <c r="H15" s="10">
        <f t="shared" si="0"/>
        <v>0</v>
      </c>
    </row>
    <row r="16" spans="2:8" ht="15.75" customHeight="1" x14ac:dyDescent="0.25">
      <c r="B16" s="13" t="s">
        <v>13</v>
      </c>
      <c r="C16" s="3" t="s">
        <v>14</v>
      </c>
      <c r="D16" s="10">
        <v>0</v>
      </c>
      <c r="E16" s="4">
        <v>0</v>
      </c>
      <c r="F16" s="10">
        <v>0</v>
      </c>
      <c r="G16" s="10">
        <v>0</v>
      </c>
      <c r="H16" s="10">
        <f t="shared" si="0"/>
        <v>0</v>
      </c>
    </row>
    <row r="17" spans="2:8" x14ac:dyDescent="0.25">
      <c r="B17" s="13" t="s">
        <v>15</v>
      </c>
      <c r="C17" s="3" t="s">
        <v>16</v>
      </c>
      <c r="D17" s="10">
        <v>3.3000000000000002E-2</v>
      </c>
      <c r="E17" s="4">
        <v>1E-3</v>
      </c>
      <c r="F17" s="68">
        <v>1.0999999999999999E-2</v>
      </c>
      <c r="G17" s="10">
        <v>1.4E-2</v>
      </c>
      <c r="H17" s="10">
        <f t="shared" si="0"/>
        <v>3.0000000000000009E-3</v>
      </c>
    </row>
    <row r="18" spans="2:8" ht="36" customHeight="1" x14ac:dyDescent="0.25">
      <c r="B18" s="13">
        <v>2</v>
      </c>
      <c r="C18" s="3" t="s">
        <v>17</v>
      </c>
      <c r="D18" s="10">
        <v>0.28000000000000003</v>
      </c>
      <c r="E18" s="4">
        <v>0.29899999999999999</v>
      </c>
      <c r="F18" s="68">
        <v>0.38</v>
      </c>
      <c r="G18" s="10">
        <v>0.83399999999999996</v>
      </c>
      <c r="H18" s="10">
        <f t="shared" si="0"/>
        <v>0.45399999999999996</v>
      </c>
    </row>
    <row r="19" spans="2:8" x14ac:dyDescent="0.25">
      <c r="B19" s="13" t="s">
        <v>18</v>
      </c>
      <c r="C19" s="3" t="s">
        <v>10</v>
      </c>
      <c r="D19" s="10">
        <v>0</v>
      </c>
      <c r="E19" s="4">
        <v>0</v>
      </c>
      <c r="F19" s="10">
        <v>0</v>
      </c>
      <c r="G19" s="10">
        <v>0</v>
      </c>
      <c r="H19" s="10">
        <f t="shared" si="0"/>
        <v>0</v>
      </c>
    </row>
    <row r="20" spans="2:8" ht="15" customHeight="1" x14ac:dyDescent="0.25">
      <c r="B20" s="13" t="s">
        <v>19</v>
      </c>
      <c r="C20" s="3" t="s">
        <v>12</v>
      </c>
      <c r="D20" s="10">
        <v>0</v>
      </c>
      <c r="E20" s="4">
        <v>0</v>
      </c>
      <c r="F20" s="10">
        <v>0</v>
      </c>
      <c r="G20" s="10">
        <v>0</v>
      </c>
      <c r="H20" s="10">
        <f t="shared" si="0"/>
        <v>0</v>
      </c>
    </row>
    <row r="21" spans="2:8" ht="15" customHeight="1" x14ac:dyDescent="0.25">
      <c r="B21" s="13" t="s">
        <v>20</v>
      </c>
      <c r="C21" s="3" t="s">
        <v>14</v>
      </c>
      <c r="D21" s="10">
        <v>0</v>
      </c>
      <c r="E21" s="4">
        <v>0</v>
      </c>
      <c r="F21" s="10">
        <v>0</v>
      </c>
      <c r="G21" s="10">
        <v>0</v>
      </c>
      <c r="H21" s="10">
        <f t="shared" si="0"/>
        <v>0</v>
      </c>
    </row>
    <row r="22" spans="2:8" x14ac:dyDescent="0.25">
      <c r="B22" s="13" t="s">
        <v>21</v>
      </c>
      <c r="C22" s="3" t="s">
        <v>16</v>
      </c>
      <c r="D22" s="10">
        <v>0.28000000000000003</v>
      </c>
      <c r="E22" s="4">
        <v>0.29899999999999999</v>
      </c>
      <c r="F22" s="68">
        <v>0.38</v>
      </c>
      <c r="G22" s="10">
        <v>0.83399999999999996</v>
      </c>
      <c r="H22" s="10">
        <f t="shared" si="0"/>
        <v>0.45399999999999996</v>
      </c>
    </row>
    <row r="23" spans="2:8" ht="106.5" customHeight="1" x14ac:dyDescent="0.25">
      <c r="B23" s="13">
        <v>3</v>
      </c>
      <c r="C23" s="3" t="s">
        <v>22</v>
      </c>
      <c r="D23" s="10">
        <v>0</v>
      </c>
      <c r="E23" s="4">
        <v>0</v>
      </c>
      <c r="F23" s="67">
        <v>0</v>
      </c>
      <c r="G23" s="10">
        <v>0</v>
      </c>
      <c r="H23" s="10">
        <f t="shared" si="0"/>
        <v>0</v>
      </c>
    </row>
    <row r="24" spans="2:8" ht="16.5" customHeight="1" x14ac:dyDescent="0.25">
      <c r="B24" s="13" t="s">
        <v>23</v>
      </c>
      <c r="C24" s="3" t="s">
        <v>10</v>
      </c>
      <c r="D24" s="10">
        <v>0</v>
      </c>
      <c r="E24" s="4">
        <v>0</v>
      </c>
      <c r="F24" s="67">
        <v>0</v>
      </c>
      <c r="G24" s="10">
        <v>0</v>
      </c>
      <c r="H24" s="10">
        <f t="shared" si="0"/>
        <v>0</v>
      </c>
    </row>
    <row r="25" spans="2:8" ht="14.25" customHeight="1" x14ac:dyDescent="0.25">
      <c r="B25" s="13" t="s">
        <v>24</v>
      </c>
      <c r="C25" s="3" t="s">
        <v>12</v>
      </c>
      <c r="D25" s="10">
        <v>0</v>
      </c>
      <c r="E25" s="4">
        <v>0</v>
      </c>
      <c r="F25" s="67">
        <v>0</v>
      </c>
      <c r="G25" s="10">
        <v>0</v>
      </c>
      <c r="H25" s="10">
        <f t="shared" si="0"/>
        <v>0</v>
      </c>
    </row>
    <row r="26" spans="2:8" ht="16.5" customHeight="1" x14ac:dyDescent="0.25">
      <c r="B26" s="13" t="s">
        <v>25</v>
      </c>
      <c r="C26" s="3" t="s">
        <v>14</v>
      </c>
      <c r="D26" s="10">
        <v>0</v>
      </c>
      <c r="E26" s="4">
        <v>0</v>
      </c>
      <c r="F26" s="67">
        <v>0</v>
      </c>
      <c r="G26" s="10">
        <v>0</v>
      </c>
      <c r="H26" s="10">
        <f t="shared" si="0"/>
        <v>0</v>
      </c>
    </row>
    <row r="27" spans="2:8" ht="15" customHeight="1" x14ac:dyDescent="0.25">
      <c r="B27" s="13" t="s">
        <v>26</v>
      </c>
      <c r="C27" s="3" t="s">
        <v>16</v>
      </c>
      <c r="D27" s="10">
        <v>0</v>
      </c>
      <c r="E27" s="4">
        <v>0</v>
      </c>
      <c r="F27" s="67">
        <v>0</v>
      </c>
      <c r="G27" s="10">
        <v>0</v>
      </c>
      <c r="H27" s="10">
        <f t="shared" si="0"/>
        <v>0</v>
      </c>
    </row>
    <row r="28" spans="2:8" ht="94.5" customHeight="1" x14ac:dyDescent="0.25">
      <c r="B28" s="13">
        <v>4</v>
      </c>
      <c r="C28" s="3" t="s">
        <v>27</v>
      </c>
      <c r="D28" s="10">
        <v>0</v>
      </c>
      <c r="E28" s="4">
        <v>0</v>
      </c>
      <c r="F28" s="67">
        <v>0</v>
      </c>
      <c r="G28" s="10">
        <v>0</v>
      </c>
      <c r="H28" s="10">
        <f t="shared" si="0"/>
        <v>0</v>
      </c>
    </row>
    <row r="29" spans="2:8" ht="19.5" customHeight="1" x14ac:dyDescent="0.25">
      <c r="B29" s="13" t="s">
        <v>28</v>
      </c>
      <c r="C29" s="3" t="s">
        <v>10</v>
      </c>
      <c r="D29" s="10">
        <v>0</v>
      </c>
      <c r="E29" s="4">
        <v>0</v>
      </c>
      <c r="F29" s="67">
        <v>0</v>
      </c>
      <c r="G29" s="10">
        <v>0</v>
      </c>
      <c r="H29" s="10">
        <f t="shared" si="0"/>
        <v>0</v>
      </c>
    </row>
    <row r="30" spans="2:8" ht="15" customHeight="1" x14ac:dyDescent="0.25">
      <c r="B30" s="13" t="s">
        <v>29</v>
      </c>
      <c r="C30" s="3" t="s">
        <v>12</v>
      </c>
      <c r="D30" s="10">
        <v>0</v>
      </c>
      <c r="E30" s="4">
        <v>0</v>
      </c>
      <c r="F30" s="67">
        <v>0</v>
      </c>
      <c r="G30" s="10">
        <v>0</v>
      </c>
      <c r="H30" s="10">
        <f t="shared" si="0"/>
        <v>0</v>
      </c>
    </row>
    <row r="31" spans="2:8" ht="14.25" customHeight="1" x14ac:dyDescent="0.25">
      <c r="B31" s="13" t="s">
        <v>30</v>
      </c>
      <c r="C31" s="3" t="s">
        <v>14</v>
      </c>
      <c r="D31" s="10">
        <v>0</v>
      </c>
      <c r="E31" s="4">
        <v>0</v>
      </c>
      <c r="F31" s="67">
        <v>0</v>
      </c>
      <c r="G31" s="10">
        <v>0</v>
      </c>
      <c r="H31" s="10">
        <f t="shared" si="0"/>
        <v>0</v>
      </c>
    </row>
    <row r="32" spans="2:8" ht="12.75" customHeight="1" x14ac:dyDescent="0.25">
      <c r="B32" s="13" t="s">
        <v>31</v>
      </c>
      <c r="C32" s="3" t="s">
        <v>16</v>
      </c>
      <c r="D32" s="10">
        <v>0</v>
      </c>
      <c r="E32" s="4">
        <v>0</v>
      </c>
      <c r="F32" s="67">
        <v>0</v>
      </c>
      <c r="G32" s="10">
        <v>0</v>
      </c>
      <c r="H32" s="10">
        <f t="shared" si="0"/>
        <v>0</v>
      </c>
    </row>
    <row r="33" spans="2:8" ht="65.25" customHeight="1" x14ac:dyDescent="0.25">
      <c r="B33" s="13">
        <v>5</v>
      </c>
      <c r="C33" s="3" t="s">
        <v>32</v>
      </c>
      <c r="D33" s="10">
        <v>0</v>
      </c>
      <c r="E33" s="4">
        <v>0</v>
      </c>
      <c r="F33" s="67">
        <v>0</v>
      </c>
      <c r="G33" s="10">
        <v>0</v>
      </c>
      <c r="H33" s="10">
        <f t="shared" si="0"/>
        <v>0</v>
      </c>
    </row>
    <row r="34" spans="2:8" ht="60.75" customHeight="1" x14ac:dyDescent="0.25">
      <c r="B34" s="13" t="s">
        <v>33</v>
      </c>
      <c r="C34" s="3" t="s">
        <v>34</v>
      </c>
      <c r="D34" s="10">
        <v>0</v>
      </c>
      <c r="E34" s="4">
        <v>0</v>
      </c>
      <c r="F34" s="67">
        <v>0</v>
      </c>
      <c r="G34" s="10">
        <v>0</v>
      </c>
      <c r="H34" s="10">
        <f t="shared" si="0"/>
        <v>0</v>
      </c>
    </row>
    <row r="37" spans="2:8" x14ac:dyDescent="0.25">
      <c r="B37" s="98"/>
      <c r="C37" s="98"/>
      <c r="D37" s="98"/>
      <c r="E37" s="98"/>
      <c r="F37" s="98"/>
    </row>
  </sheetData>
  <mergeCells count="6">
    <mergeCell ref="B6:H6"/>
    <mergeCell ref="B37:F37"/>
    <mergeCell ref="B8:H8"/>
    <mergeCell ref="B10:B11"/>
    <mergeCell ref="C10:C11"/>
    <mergeCell ref="D10:H10"/>
  </mergeCells>
  <pageMargins left="0" right="0" top="0.19685039370078741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U16"/>
  <sheetViews>
    <sheetView workbookViewId="0">
      <selection activeCell="T10" sqref="T10"/>
    </sheetView>
  </sheetViews>
  <sheetFormatPr defaultRowHeight="15" x14ac:dyDescent="0.25"/>
  <cols>
    <col min="1" max="1" width="4" customWidth="1"/>
    <col min="2" max="2" width="5.140625" customWidth="1"/>
    <col min="3" max="3" width="15.28515625" customWidth="1"/>
  </cols>
  <sheetData>
    <row r="1" spans="2:21" x14ac:dyDescent="0.25">
      <c r="U1" s="29" t="s">
        <v>186</v>
      </c>
    </row>
    <row r="2" spans="2:21" x14ac:dyDescent="0.25">
      <c r="U2" s="29" t="s">
        <v>187</v>
      </c>
    </row>
    <row r="3" spans="2:21" x14ac:dyDescent="0.25">
      <c r="U3" s="29" t="s">
        <v>188</v>
      </c>
    </row>
    <row r="4" spans="2:21" x14ac:dyDescent="0.25">
      <c r="U4" s="29" t="s">
        <v>189</v>
      </c>
    </row>
    <row r="5" spans="2:21" x14ac:dyDescent="0.25">
      <c r="B5" s="17" t="s">
        <v>265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1" x14ac:dyDescent="0.25">
      <c r="B6" s="108" t="s">
        <v>4</v>
      </c>
      <c r="C6" s="108" t="s">
        <v>35</v>
      </c>
      <c r="D6" s="108" t="s">
        <v>36</v>
      </c>
      <c r="E6" s="108"/>
      <c r="F6" s="108"/>
      <c r="G6" s="108"/>
      <c r="H6" s="108" t="s">
        <v>37</v>
      </c>
      <c r="I6" s="108"/>
      <c r="J6" s="108"/>
      <c r="K6" s="108"/>
      <c r="L6" s="108" t="s">
        <v>38</v>
      </c>
      <c r="M6" s="108"/>
      <c r="N6" s="108"/>
      <c r="O6" s="108"/>
      <c r="P6" s="108" t="s">
        <v>39</v>
      </c>
      <c r="Q6" s="108"/>
      <c r="R6" s="108"/>
      <c r="S6" s="108"/>
      <c r="T6" s="108" t="s">
        <v>40</v>
      </c>
      <c r="U6" s="108" t="s">
        <v>41</v>
      </c>
    </row>
    <row r="7" spans="2:21" x14ac:dyDescent="0.25">
      <c r="B7" s="108"/>
      <c r="C7" s="108"/>
      <c r="D7" s="16" t="s">
        <v>42</v>
      </c>
      <c r="E7" s="16" t="s">
        <v>43</v>
      </c>
      <c r="F7" s="16" t="s">
        <v>44</v>
      </c>
      <c r="G7" s="16" t="s">
        <v>45</v>
      </c>
      <c r="H7" s="16" t="s">
        <v>42</v>
      </c>
      <c r="I7" s="16" t="s">
        <v>43</v>
      </c>
      <c r="J7" s="16" t="s">
        <v>44</v>
      </c>
      <c r="K7" s="16" t="s">
        <v>45</v>
      </c>
      <c r="L7" s="16" t="s">
        <v>42</v>
      </c>
      <c r="M7" s="16" t="s">
        <v>43</v>
      </c>
      <c r="N7" s="16" t="s">
        <v>44</v>
      </c>
      <c r="O7" s="16" t="s">
        <v>45</v>
      </c>
      <c r="P7" s="16" t="s">
        <v>42</v>
      </c>
      <c r="Q7" s="16" t="s">
        <v>43</v>
      </c>
      <c r="R7" s="16" t="s">
        <v>44</v>
      </c>
      <c r="S7" s="16" t="s">
        <v>45</v>
      </c>
      <c r="T7" s="108"/>
      <c r="U7" s="108"/>
    </row>
    <row r="8" spans="2:21" ht="11.25" customHeight="1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</row>
    <row r="9" spans="2:21" x14ac:dyDescent="0.25">
      <c r="B9" s="10">
        <v>1</v>
      </c>
      <c r="C9" s="5" t="s">
        <v>46</v>
      </c>
      <c r="D9" s="5">
        <v>0</v>
      </c>
      <c r="E9" s="5">
        <v>0</v>
      </c>
      <c r="F9" s="5">
        <v>0</v>
      </c>
      <c r="G9" s="5">
        <v>1.4E-2</v>
      </c>
      <c r="H9" s="5">
        <v>0</v>
      </c>
      <c r="I9" s="5">
        <v>0</v>
      </c>
      <c r="J9" s="5">
        <v>0</v>
      </c>
      <c r="K9" s="5">
        <v>0.83399999999999996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1.0349999999999999</v>
      </c>
      <c r="U9" s="5">
        <v>1.056</v>
      </c>
    </row>
    <row r="10" spans="2:21" ht="44.25" customHeight="1" x14ac:dyDescent="0.25">
      <c r="B10" s="10" t="s">
        <v>47</v>
      </c>
      <c r="C10" s="3" t="s">
        <v>48</v>
      </c>
      <c r="D10" s="5">
        <v>0</v>
      </c>
      <c r="E10" s="5">
        <v>0</v>
      </c>
      <c r="F10" s="5">
        <v>0</v>
      </c>
      <c r="G10" s="5">
        <v>1.4E-2</v>
      </c>
      <c r="H10" s="5">
        <v>0</v>
      </c>
      <c r="I10" s="5">
        <v>0</v>
      </c>
      <c r="J10" s="5">
        <v>0</v>
      </c>
      <c r="K10" s="5">
        <v>0.83399999999999996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1.0349999999999999</v>
      </c>
      <c r="U10" s="5">
        <v>1.056</v>
      </c>
    </row>
    <row r="11" spans="2:21" x14ac:dyDescent="0.25"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21" ht="45" customHeight="1" x14ac:dyDescent="0.25">
      <c r="B12" s="102" t="s">
        <v>150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</row>
    <row r="14" spans="2:21" ht="14.25" customHeight="1" x14ac:dyDescent="0.25">
      <c r="B14" t="s">
        <v>190</v>
      </c>
    </row>
    <row r="16" spans="2:21" x14ac:dyDescent="0.25">
      <c r="B16" s="98"/>
      <c r="C16" s="98"/>
      <c r="D16" s="98"/>
      <c r="E16" s="98"/>
      <c r="F16" s="98"/>
    </row>
  </sheetData>
  <mergeCells count="10">
    <mergeCell ref="B16:F16"/>
    <mergeCell ref="T6:T7"/>
    <mergeCell ref="U6:U7"/>
    <mergeCell ref="B12:U12"/>
    <mergeCell ref="B6:B7"/>
    <mergeCell ref="C6:C7"/>
    <mergeCell ref="D6:G6"/>
    <mergeCell ref="H6:K6"/>
    <mergeCell ref="L6:O6"/>
    <mergeCell ref="P6:S6"/>
  </mergeCells>
  <pageMargins left="0" right="0" top="0.74803149606299213" bottom="0.15748031496062992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8"/>
  <sheetViews>
    <sheetView topLeftCell="A29" workbookViewId="0">
      <selection activeCell="A11" sqref="A11"/>
    </sheetView>
  </sheetViews>
  <sheetFormatPr defaultRowHeight="15" x14ac:dyDescent="0.25"/>
  <cols>
    <col min="2" max="2" width="16.140625" customWidth="1"/>
    <col min="3" max="3" width="38.7109375" customWidth="1"/>
    <col min="4" max="4" width="13.140625" customWidth="1"/>
    <col min="5" max="5" width="11.42578125" customWidth="1"/>
    <col min="6" max="6" width="14.85546875" customWidth="1"/>
    <col min="7" max="7" width="13.42578125" customWidth="1"/>
  </cols>
  <sheetData>
    <row r="1" spans="1:7" x14ac:dyDescent="0.25">
      <c r="E1" t="s">
        <v>186</v>
      </c>
    </row>
    <row r="2" spans="1:7" x14ac:dyDescent="0.25">
      <c r="E2" t="s">
        <v>187</v>
      </c>
    </row>
    <row r="3" spans="1:7" x14ac:dyDescent="0.25">
      <c r="E3" t="s">
        <v>188</v>
      </c>
    </row>
    <row r="4" spans="1:7" x14ac:dyDescent="0.25">
      <c r="E4" t="s">
        <v>189</v>
      </c>
    </row>
    <row r="5" spans="1:7" x14ac:dyDescent="0.25">
      <c r="A5" s="109" t="s">
        <v>251</v>
      </c>
      <c r="B5" s="109"/>
      <c r="C5" s="109"/>
      <c r="D5" s="109"/>
      <c r="E5" s="109"/>
      <c r="F5" s="109"/>
      <c r="G5" s="109"/>
    </row>
    <row r="6" spans="1:7" ht="97.5" customHeight="1" x14ac:dyDescent="0.25">
      <c r="A6" s="102" t="s">
        <v>248</v>
      </c>
      <c r="B6" s="102"/>
      <c r="C6" s="102"/>
      <c r="D6" s="102"/>
      <c r="E6" s="102"/>
      <c r="F6" s="102"/>
      <c r="G6" s="102"/>
    </row>
    <row r="9" spans="1:7" ht="129.75" customHeight="1" x14ac:dyDescent="0.25">
      <c r="A9" s="3" t="s">
        <v>191</v>
      </c>
      <c r="B9" s="3" t="s">
        <v>192</v>
      </c>
      <c r="C9" s="3" t="s">
        <v>193</v>
      </c>
      <c r="D9" s="3" t="s">
        <v>194</v>
      </c>
      <c r="E9" s="3" t="s">
        <v>195</v>
      </c>
      <c r="F9" s="3" t="s">
        <v>196</v>
      </c>
      <c r="G9" s="3" t="s">
        <v>197</v>
      </c>
    </row>
    <row r="10" spans="1:7" x14ac:dyDescent="0.2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38"/>
    </row>
    <row r="11" spans="1:7" ht="15.75" x14ac:dyDescent="0.25">
      <c r="A11" s="72">
        <v>1</v>
      </c>
      <c r="B11" s="73" t="s">
        <v>198</v>
      </c>
      <c r="C11" s="73" t="s">
        <v>199</v>
      </c>
      <c r="D11" s="74" t="s">
        <v>200</v>
      </c>
      <c r="E11" s="75">
        <v>0.56000000000000005</v>
      </c>
      <c r="F11" s="76">
        <v>0.30968000000000001</v>
      </c>
      <c r="G11" s="76">
        <f>SUM(E11-F11)</f>
        <v>0.25032000000000004</v>
      </c>
    </row>
    <row r="12" spans="1:7" ht="15.75" x14ac:dyDescent="0.25">
      <c r="A12" s="77">
        <v>2</v>
      </c>
      <c r="B12" s="78" t="s">
        <v>198</v>
      </c>
      <c r="C12" s="78" t="s">
        <v>201</v>
      </c>
      <c r="D12" s="79" t="s">
        <v>200</v>
      </c>
      <c r="E12" s="75">
        <v>0.36</v>
      </c>
      <c r="F12" s="76">
        <v>7.5760999999999995E-2</v>
      </c>
      <c r="G12" s="76">
        <f t="shared" ref="G12:G48" si="0">SUM(E12-F12)</f>
        <v>0.28423900000000002</v>
      </c>
    </row>
    <row r="13" spans="1:7" ht="15.75" x14ac:dyDescent="0.25">
      <c r="A13" s="72">
        <v>3</v>
      </c>
      <c r="B13" s="78" t="s">
        <v>198</v>
      </c>
      <c r="C13" s="78" t="s">
        <v>202</v>
      </c>
      <c r="D13" s="79" t="s">
        <v>200</v>
      </c>
      <c r="E13" s="75">
        <v>0.56000000000000005</v>
      </c>
      <c r="F13" s="76">
        <v>0.335671</v>
      </c>
      <c r="G13" s="76">
        <f t="shared" si="0"/>
        <v>0.22432900000000006</v>
      </c>
    </row>
    <row r="14" spans="1:7" ht="15.75" x14ac:dyDescent="0.25">
      <c r="A14" s="77">
        <v>4</v>
      </c>
      <c r="B14" s="78" t="s">
        <v>198</v>
      </c>
      <c r="C14" s="78" t="s">
        <v>203</v>
      </c>
      <c r="D14" s="79" t="s">
        <v>200</v>
      </c>
      <c r="E14" s="75">
        <v>0.22</v>
      </c>
      <c r="F14" s="76">
        <v>0.126637</v>
      </c>
      <c r="G14" s="76">
        <f t="shared" si="0"/>
        <v>9.3363000000000002E-2</v>
      </c>
    </row>
    <row r="15" spans="1:7" ht="15.75" x14ac:dyDescent="0.25">
      <c r="A15" s="72">
        <v>5</v>
      </c>
      <c r="B15" s="78" t="s">
        <v>198</v>
      </c>
      <c r="C15" s="78" t="s">
        <v>204</v>
      </c>
      <c r="D15" s="79" t="s">
        <v>200</v>
      </c>
      <c r="E15" s="75">
        <v>0.56000000000000005</v>
      </c>
      <c r="F15" s="76">
        <v>0.16534699999999999</v>
      </c>
      <c r="G15" s="80">
        <f t="shared" si="0"/>
        <v>0.39465300000000003</v>
      </c>
    </row>
    <row r="16" spans="1:7" ht="15.75" x14ac:dyDescent="0.25">
      <c r="A16" s="77">
        <v>6</v>
      </c>
      <c r="B16" s="78" t="s">
        <v>198</v>
      </c>
      <c r="C16" s="78" t="s">
        <v>205</v>
      </c>
      <c r="D16" s="79" t="s">
        <v>200</v>
      </c>
      <c r="E16" s="75">
        <v>0.56000000000000005</v>
      </c>
      <c r="F16" s="76">
        <v>0.418068</v>
      </c>
      <c r="G16" s="76">
        <f t="shared" si="0"/>
        <v>0.14193200000000006</v>
      </c>
    </row>
    <row r="17" spans="1:7" ht="15.75" x14ac:dyDescent="0.25">
      <c r="A17" s="72">
        <v>7</v>
      </c>
      <c r="B17" s="78" t="s">
        <v>198</v>
      </c>
      <c r="C17" s="78" t="s">
        <v>206</v>
      </c>
      <c r="D17" s="79" t="s">
        <v>200</v>
      </c>
      <c r="E17" s="75">
        <v>0.22</v>
      </c>
      <c r="F17" s="76">
        <v>0.13659099999999999</v>
      </c>
      <c r="G17" s="76">
        <f t="shared" si="0"/>
        <v>8.3409000000000011E-2</v>
      </c>
    </row>
    <row r="18" spans="1:7" ht="15.75" x14ac:dyDescent="0.25">
      <c r="A18" s="77">
        <v>8</v>
      </c>
      <c r="B18" s="78" t="s">
        <v>198</v>
      </c>
      <c r="C18" s="78" t="s">
        <v>207</v>
      </c>
      <c r="D18" s="79" t="s">
        <v>208</v>
      </c>
      <c r="E18" s="75">
        <v>0.36</v>
      </c>
      <c r="F18" s="76">
        <v>0.170877</v>
      </c>
      <c r="G18" s="80">
        <f t="shared" si="0"/>
        <v>0.18912299999999999</v>
      </c>
    </row>
    <row r="19" spans="1:7" ht="15.75" x14ac:dyDescent="0.25">
      <c r="A19" s="72">
        <v>9</v>
      </c>
      <c r="B19" s="78" t="s">
        <v>198</v>
      </c>
      <c r="C19" s="78" t="s">
        <v>271</v>
      </c>
      <c r="D19" s="79" t="s">
        <v>257</v>
      </c>
      <c r="E19" s="75">
        <v>0.56000000000000005</v>
      </c>
      <c r="F19" s="76">
        <v>0.45954299999999998</v>
      </c>
      <c r="G19" s="76">
        <f t="shared" si="0"/>
        <v>0.10045700000000007</v>
      </c>
    </row>
    <row r="20" spans="1:7" ht="15.75" x14ac:dyDescent="0.25">
      <c r="A20" s="77">
        <v>10</v>
      </c>
      <c r="B20" s="78" t="s">
        <v>198</v>
      </c>
      <c r="C20" s="78" t="s">
        <v>209</v>
      </c>
      <c r="D20" s="79" t="s">
        <v>200</v>
      </c>
      <c r="E20" s="75">
        <v>0.56000000000000005</v>
      </c>
      <c r="F20" s="76">
        <v>0.28479500000000002</v>
      </c>
      <c r="G20" s="80">
        <f t="shared" si="0"/>
        <v>0.27520500000000003</v>
      </c>
    </row>
    <row r="21" spans="1:7" ht="15.75" x14ac:dyDescent="0.25">
      <c r="A21" s="72">
        <v>11</v>
      </c>
      <c r="B21" s="78" t="s">
        <v>198</v>
      </c>
      <c r="C21" s="78" t="s">
        <v>210</v>
      </c>
      <c r="D21" s="79" t="s">
        <v>200</v>
      </c>
      <c r="E21" s="75">
        <v>0.36</v>
      </c>
      <c r="F21" s="76">
        <v>0.123872</v>
      </c>
      <c r="G21" s="76">
        <f t="shared" si="0"/>
        <v>0.236128</v>
      </c>
    </row>
    <row r="22" spans="1:7" ht="15.75" x14ac:dyDescent="0.25">
      <c r="A22" s="77">
        <v>12</v>
      </c>
      <c r="B22" s="78" t="s">
        <v>198</v>
      </c>
      <c r="C22" s="78" t="s">
        <v>211</v>
      </c>
      <c r="D22" s="79" t="s">
        <v>200</v>
      </c>
      <c r="E22" s="75">
        <v>0.36</v>
      </c>
      <c r="F22" s="76">
        <v>0.115577</v>
      </c>
      <c r="G22" s="76">
        <f t="shared" si="0"/>
        <v>0.244423</v>
      </c>
    </row>
    <row r="23" spans="1:7" ht="15.75" x14ac:dyDescent="0.25">
      <c r="A23" s="72">
        <v>13</v>
      </c>
      <c r="B23" s="78" t="s">
        <v>198</v>
      </c>
      <c r="C23" s="78" t="s">
        <v>272</v>
      </c>
      <c r="D23" s="79" t="s">
        <v>208</v>
      </c>
      <c r="E23" s="75">
        <v>0.22</v>
      </c>
      <c r="F23" s="76">
        <v>0.12719</v>
      </c>
      <c r="G23" s="76">
        <f t="shared" si="0"/>
        <v>9.2810000000000004E-2</v>
      </c>
    </row>
    <row r="24" spans="1:7" ht="15.75" x14ac:dyDescent="0.25">
      <c r="A24" s="77">
        <v>14</v>
      </c>
      <c r="B24" s="78" t="s">
        <v>198</v>
      </c>
      <c r="C24" s="78" t="s">
        <v>273</v>
      </c>
      <c r="D24" s="79" t="s">
        <v>257</v>
      </c>
      <c r="E24" s="75">
        <v>0.56000000000000005</v>
      </c>
      <c r="F24" s="76">
        <v>0.43631700000000001</v>
      </c>
      <c r="G24" s="76">
        <f t="shared" si="0"/>
        <v>0.12368300000000004</v>
      </c>
    </row>
    <row r="25" spans="1:7" ht="15.75" x14ac:dyDescent="0.25">
      <c r="A25" s="72">
        <v>15</v>
      </c>
      <c r="B25" s="78" t="s">
        <v>198</v>
      </c>
      <c r="C25" s="78" t="s">
        <v>253</v>
      </c>
      <c r="D25" s="79" t="s">
        <v>200</v>
      </c>
      <c r="E25" s="75">
        <v>0.22</v>
      </c>
      <c r="F25" s="76">
        <v>0.15484000000000001</v>
      </c>
      <c r="G25" s="76">
        <f t="shared" si="0"/>
        <v>6.5159999999999996E-2</v>
      </c>
    </row>
    <row r="26" spans="1:7" ht="15.75" x14ac:dyDescent="0.25">
      <c r="A26" s="77">
        <v>16</v>
      </c>
      <c r="B26" s="78" t="s">
        <v>198</v>
      </c>
      <c r="C26" s="78" t="s">
        <v>254</v>
      </c>
      <c r="D26" s="79" t="s">
        <v>200</v>
      </c>
      <c r="E26" s="75">
        <v>0.36</v>
      </c>
      <c r="F26" s="76">
        <v>0.20350399999999999</v>
      </c>
      <c r="G26" s="76">
        <f t="shared" si="0"/>
        <v>0.156496</v>
      </c>
    </row>
    <row r="27" spans="1:7" ht="15.75" x14ac:dyDescent="0.25">
      <c r="A27" s="72">
        <v>17</v>
      </c>
      <c r="B27" s="78" t="s">
        <v>198</v>
      </c>
      <c r="C27" s="78" t="s">
        <v>212</v>
      </c>
      <c r="D27" s="79" t="s">
        <v>200</v>
      </c>
      <c r="E27" s="75">
        <v>0.36</v>
      </c>
      <c r="F27" s="76">
        <v>0.230601</v>
      </c>
      <c r="G27" s="76">
        <f t="shared" si="0"/>
        <v>0.12939899999999999</v>
      </c>
    </row>
    <row r="28" spans="1:7" ht="15.75" x14ac:dyDescent="0.25">
      <c r="A28" s="77">
        <v>18</v>
      </c>
      <c r="B28" s="78" t="s">
        <v>198</v>
      </c>
      <c r="C28" s="78" t="s">
        <v>274</v>
      </c>
      <c r="D28" s="79" t="s">
        <v>257</v>
      </c>
      <c r="E28" s="75">
        <v>0.22</v>
      </c>
      <c r="F28" s="76">
        <v>0.163135</v>
      </c>
      <c r="G28" s="76">
        <f t="shared" si="0"/>
        <v>5.6864999999999999E-2</v>
      </c>
    </row>
    <row r="29" spans="1:7" ht="15.75" x14ac:dyDescent="0.25">
      <c r="A29" s="72">
        <v>19</v>
      </c>
      <c r="B29" s="78" t="s">
        <v>198</v>
      </c>
      <c r="C29" s="78" t="s">
        <v>213</v>
      </c>
      <c r="D29" s="79" t="s">
        <v>208</v>
      </c>
      <c r="E29" s="75">
        <v>0.36</v>
      </c>
      <c r="F29" s="76">
        <v>0.201845</v>
      </c>
      <c r="G29" s="76">
        <f t="shared" si="0"/>
        <v>0.15815499999999999</v>
      </c>
    </row>
    <row r="30" spans="1:7" ht="15.75" x14ac:dyDescent="0.25">
      <c r="A30" s="77">
        <v>20</v>
      </c>
      <c r="B30" s="78" t="s">
        <v>198</v>
      </c>
      <c r="C30" s="78" t="s">
        <v>214</v>
      </c>
      <c r="D30" s="79" t="s">
        <v>200</v>
      </c>
      <c r="E30" s="75">
        <v>0.36</v>
      </c>
      <c r="F30" s="76">
        <v>0.13990900000000001</v>
      </c>
      <c r="G30" s="80">
        <f t="shared" si="0"/>
        <v>0.22009099999999998</v>
      </c>
    </row>
    <row r="31" spans="1:7" ht="15.75" x14ac:dyDescent="0.25">
      <c r="A31" s="72">
        <v>21</v>
      </c>
      <c r="B31" s="78" t="s">
        <v>198</v>
      </c>
      <c r="C31" s="78" t="s">
        <v>215</v>
      </c>
      <c r="D31" s="79" t="s">
        <v>200</v>
      </c>
      <c r="E31" s="75">
        <v>0.36</v>
      </c>
      <c r="F31" s="76">
        <v>0.18083099999999999</v>
      </c>
      <c r="G31" s="76">
        <f t="shared" si="0"/>
        <v>0.17916899999999999</v>
      </c>
    </row>
    <row r="32" spans="1:7" ht="15.75" x14ac:dyDescent="0.25">
      <c r="A32" s="77">
        <v>22</v>
      </c>
      <c r="B32" s="78" t="s">
        <v>198</v>
      </c>
      <c r="C32" s="78" t="s">
        <v>216</v>
      </c>
      <c r="D32" s="79" t="s">
        <v>200</v>
      </c>
      <c r="E32" s="75">
        <v>0.36</v>
      </c>
      <c r="F32" s="76">
        <v>0.22894200000000001</v>
      </c>
      <c r="G32" s="76">
        <f t="shared" si="0"/>
        <v>0.13105799999999998</v>
      </c>
    </row>
    <row r="33" spans="1:7" ht="15.75" x14ac:dyDescent="0.25">
      <c r="A33" s="72">
        <v>23</v>
      </c>
      <c r="B33" s="78" t="s">
        <v>198</v>
      </c>
      <c r="C33" s="78" t="s">
        <v>255</v>
      </c>
      <c r="D33" s="79" t="s">
        <v>200</v>
      </c>
      <c r="E33" s="75">
        <v>0.22</v>
      </c>
      <c r="F33" s="76">
        <v>0.178066</v>
      </c>
      <c r="G33" s="76">
        <f t="shared" si="0"/>
        <v>4.1933999999999999E-2</v>
      </c>
    </row>
    <row r="34" spans="1:7" ht="15.75" x14ac:dyDescent="0.25">
      <c r="A34" s="77">
        <v>24</v>
      </c>
      <c r="B34" s="78" t="s">
        <v>198</v>
      </c>
      <c r="C34" s="78" t="s">
        <v>217</v>
      </c>
      <c r="D34" s="79" t="s">
        <v>200</v>
      </c>
      <c r="E34" s="75">
        <v>0.36</v>
      </c>
      <c r="F34" s="76">
        <v>0.23281299999999999</v>
      </c>
      <c r="G34" s="76">
        <f t="shared" si="0"/>
        <v>0.12718699999999999</v>
      </c>
    </row>
    <row r="35" spans="1:7" ht="15.75" x14ac:dyDescent="0.25">
      <c r="A35" s="72">
        <v>25</v>
      </c>
      <c r="B35" s="78" t="s">
        <v>198</v>
      </c>
      <c r="C35" s="78" t="s">
        <v>275</v>
      </c>
      <c r="D35" s="79" t="s">
        <v>200</v>
      </c>
      <c r="E35" s="75">
        <v>0.22</v>
      </c>
      <c r="F35" s="76">
        <v>0.16921800000000001</v>
      </c>
      <c r="G35" s="76">
        <f t="shared" si="0"/>
        <v>5.0781999999999994E-2</v>
      </c>
    </row>
    <row r="36" spans="1:7" ht="15.75" x14ac:dyDescent="0.25">
      <c r="A36" s="77">
        <v>26</v>
      </c>
      <c r="B36" s="78" t="s">
        <v>198</v>
      </c>
      <c r="C36" s="78" t="s">
        <v>218</v>
      </c>
      <c r="D36" s="79" t="s">
        <v>200</v>
      </c>
      <c r="E36" s="75">
        <v>0.36</v>
      </c>
      <c r="F36" s="76">
        <v>0.21898799999999999</v>
      </c>
      <c r="G36" s="76">
        <f t="shared" si="0"/>
        <v>0.141012</v>
      </c>
    </row>
    <row r="37" spans="1:7" ht="15.75" x14ac:dyDescent="0.25">
      <c r="A37" s="81">
        <v>27</v>
      </c>
      <c r="B37" s="82" t="s">
        <v>198</v>
      </c>
      <c r="C37" s="78" t="s">
        <v>256</v>
      </c>
      <c r="D37" s="79" t="s">
        <v>200</v>
      </c>
      <c r="E37" s="75">
        <v>0.36</v>
      </c>
      <c r="F37" s="76">
        <v>0.100093</v>
      </c>
      <c r="G37" s="76">
        <f t="shared" si="0"/>
        <v>0.259907</v>
      </c>
    </row>
    <row r="38" spans="1:7" ht="31.5" x14ac:dyDescent="0.25">
      <c r="A38" s="77">
        <v>28</v>
      </c>
      <c r="B38" s="78" t="s">
        <v>198</v>
      </c>
      <c r="C38" s="83" t="s">
        <v>276</v>
      </c>
      <c r="D38" s="79" t="s">
        <v>200</v>
      </c>
      <c r="E38" s="75">
        <v>0.56000000000000005</v>
      </c>
      <c r="F38" s="76">
        <v>0.186361</v>
      </c>
      <c r="G38" s="80">
        <f t="shared" si="0"/>
        <v>0.37363900000000005</v>
      </c>
    </row>
    <row r="39" spans="1:7" ht="15.75" x14ac:dyDescent="0.25">
      <c r="A39" s="72">
        <v>29</v>
      </c>
      <c r="B39" s="78" t="s">
        <v>198</v>
      </c>
      <c r="C39" s="78" t="s">
        <v>277</v>
      </c>
      <c r="D39" s="79" t="s">
        <v>200</v>
      </c>
      <c r="E39" s="75">
        <v>0.36</v>
      </c>
      <c r="F39" s="76">
        <v>0.19189100000000001</v>
      </c>
      <c r="G39" s="76">
        <f t="shared" si="0"/>
        <v>0.16810899999999998</v>
      </c>
    </row>
    <row r="40" spans="1:7" ht="15.75" x14ac:dyDescent="0.25">
      <c r="A40" s="77">
        <v>30</v>
      </c>
      <c r="B40" s="78" t="s">
        <v>198</v>
      </c>
      <c r="C40" s="78" t="s">
        <v>278</v>
      </c>
      <c r="D40" s="79" t="s">
        <v>200</v>
      </c>
      <c r="E40" s="75">
        <v>0.36</v>
      </c>
      <c r="F40" s="76">
        <v>0.100646</v>
      </c>
      <c r="G40" s="80">
        <f t="shared" si="0"/>
        <v>0.25935399999999997</v>
      </c>
    </row>
    <row r="41" spans="1:7" ht="15.75" x14ac:dyDescent="0.25">
      <c r="A41" s="72">
        <v>31</v>
      </c>
      <c r="B41" s="78" t="s">
        <v>198</v>
      </c>
      <c r="C41" s="78" t="s">
        <v>279</v>
      </c>
      <c r="D41" s="79" t="s">
        <v>200</v>
      </c>
      <c r="E41" s="75">
        <v>0.36</v>
      </c>
      <c r="F41" s="76">
        <v>0.215117</v>
      </c>
      <c r="G41" s="76">
        <f t="shared" si="0"/>
        <v>0.14488299999999998</v>
      </c>
    </row>
    <row r="42" spans="1:7" ht="15.75" x14ac:dyDescent="0.25">
      <c r="A42" s="77">
        <v>32</v>
      </c>
      <c r="B42" s="78" t="s">
        <v>198</v>
      </c>
      <c r="C42" s="78" t="s">
        <v>280</v>
      </c>
      <c r="D42" s="79" t="s">
        <v>200</v>
      </c>
      <c r="E42" s="75">
        <v>0.36</v>
      </c>
      <c r="F42" s="76">
        <v>0.253274</v>
      </c>
      <c r="G42" s="76">
        <f t="shared" si="0"/>
        <v>0.10672599999999999</v>
      </c>
    </row>
    <row r="43" spans="1:7" ht="15.75" x14ac:dyDescent="0.25">
      <c r="A43" s="72">
        <v>33</v>
      </c>
      <c r="B43" s="78" t="s">
        <v>198</v>
      </c>
      <c r="C43" s="78" t="s">
        <v>249</v>
      </c>
      <c r="D43" s="79" t="s">
        <v>257</v>
      </c>
      <c r="E43" s="75">
        <v>0.56000000000000005</v>
      </c>
      <c r="F43" s="76">
        <v>0.46617900000000001</v>
      </c>
      <c r="G43" s="76">
        <f t="shared" si="0"/>
        <v>9.3821000000000043E-2</v>
      </c>
    </row>
    <row r="44" spans="1:7" ht="15.75" x14ac:dyDescent="0.25">
      <c r="A44" s="77">
        <v>34</v>
      </c>
      <c r="B44" s="84" t="s">
        <v>198</v>
      </c>
      <c r="C44" s="78" t="s">
        <v>258</v>
      </c>
      <c r="D44" s="79" t="s">
        <v>200</v>
      </c>
      <c r="E44" s="75">
        <v>0.36</v>
      </c>
      <c r="F44" s="85">
        <v>0.29309000000000002</v>
      </c>
      <c r="G44" s="76">
        <f t="shared" si="0"/>
        <v>6.6909999999999969E-2</v>
      </c>
    </row>
    <row r="45" spans="1:7" ht="15.75" x14ac:dyDescent="0.25">
      <c r="A45" s="72">
        <v>35</v>
      </c>
      <c r="B45" s="84" t="s">
        <v>198</v>
      </c>
      <c r="C45" s="78" t="s">
        <v>281</v>
      </c>
      <c r="D45" s="86" t="s">
        <v>257</v>
      </c>
      <c r="E45" s="75">
        <v>0.56000000000000005</v>
      </c>
      <c r="F45" s="76">
        <v>0.46728500000000001</v>
      </c>
      <c r="G45" s="76">
        <f t="shared" si="0"/>
        <v>9.2715000000000047E-2</v>
      </c>
    </row>
    <row r="46" spans="1:7" ht="15.75" x14ac:dyDescent="0.25">
      <c r="A46" s="77">
        <v>36</v>
      </c>
      <c r="B46" s="84" t="s">
        <v>198</v>
      </c>
      <c r="C46" s="78" t="s">
        <v>282</v>
      </c>
      <c r="D46" s="86" t="s">
        <v>208</v>
      </c>
      <c r="E46" s="75">
        <v>0.22</v>
      </c>
      <c r="F46" s="76">
        <v>0.17530100000000001</v>
      </c>
      <c r="G46" s="76">
        <f t="shared" si="0"/>
        <v>4.4698999999999989E-2</v>
      </c>
    </row>
    <row r="47" spans="1:7" ht="15.75" x14ac:dyDescent="0.25">
      <c r="A47" s="77">
        <v>37</v>
      </c>
      <c r="B47" s="84" t="s">
        <v>198</v>
      </c>
      <c r="C47" s="87" t="s">
        <v>283</v>
      </c>
      <c r="D47" s="88" t="s">
        <v>257</v>
      </c>
      <c r="E47" s="75">
        <v>0.22</v>
      </c>
      <c r="F47" s="76">
        <v>0.192444</v>
      </c>
      <c r="G47" s="76">
        <f t="shared" si="0"/>
        <v>2.7555999999999997E-2</v>
      </c>
    </row>
    <row r="48" spans="1:7" ht="16.5" thickBot="1" x14ac:dyDescent="0.3">
      <c r="A48" s="89">
        <v>38</v>
      </c>
      <c r="B48" s="90" t="s">
        <v>198</v>
      </c>
      <c r="C48" s="90" t="s">
        <v>284</v>
      </c>
      <c r="D48" s="91" t="s">
        <v>257</v>
      </c>
      <c r="E48" s="92">
        <v>0.36</v>
      </c>
      <c r="F48" s="76">
        <v>0.27207599999999998</v>
      </c>
      <c r="G48" s="76">
        <f t="shared" si="0"/>
        <v>8.7924000000000002E-2</v>
      </c>
    </row>
  </sheetData>
  <mergeCells count="2">
    <mergeCell ref="A6:G6"/>
    <mergeCell ref="A5:G5"/>
  </mergeCells>
  <pageMargins left="0.31496062992125984" right="0" top="0.15748031496062992" bottom="0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topLeftCell="A19" workbookViewId="0">
      <selection activeCell="L18" sqref="L18"/>
    </sheetView>
  </sheetViews>
  <sheetFormatPr defaultRowHeight="15" x14ac:dyDescent="0.25"/>
  <cols>
    <col min="1" max="1" width="4.42578125" customWidth="1"/>
    <col min="2" max="2" width="4.85546875" customWidth="1"/>
    <col min="3" max="3" width="23.85546875" customWidth="1"/>
    <col min="8" max="8" width="14.140625" customWidth="1"/>
    <col min="13" max="13" width="13.7109375" customWidth="1"/>
    <col min="18" max="18" width="14.42578125" customWidth="1"/>
    <col min="23" max="23" width="14.140625" customWidth="1"/>
    <col min="24" max="24" width="9.140625" customWidth="1"/>
    <col min="28" max="28" width="18.42578125" customWidth="1"/>
  </cols>
  <sheetData>
    <row r="1" spans="2:28" x14ac:dyDescent="0.25">
      <c r="Y1" s="29" t="s">
        <v>186</v>
      </c>
      <c r="Z1" s="29"/>
      <c r="AA1" s="29"/>
    </row>
    <row r="2" spans="2:28" x14ac:dyDescent="0.25">
      <c r="Y2" s="29" t="s">
        <v>187</v>
      </c>
      <c r="Z2" s="29"/>
      <c r="AA2" s="29"/>
    </row>
    <row r="3" spans="2:28" x14ac:dyDescent="0.25">
      <c r="Y3" s="29" t="s">
        <v>188</v>
      </c>
      <c r="Z3" s="29"/>
      <c r="AA3" s="29"/>
    </row>
    <row r="4" spans="2:28" x14ac:dyDescent="0.25">
      <c r="Y4" s="29" t="s">
        <v>189</v>
      </c>
      <c r="Z4" s="29"/>
      <c r="AA4" s="29"/>
    </row>
    <row r="5" spans="2:28" x14ac:dyDescent="0.25">
      <c r="B5" s="101" t="s">
        <v>270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2:28" ht="46.5" customHeight="1" x14ac:dyDescent="0.25">
      <c r="B6" s="102" t="s">
        <v>260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</row>
    <row r="7" spans="2:28" ht="13.5" customHeight="1" x14ac:dyDescent="0.25">
      <c r="B7" s="102" t="s">
        <v>247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2:28" x14ac:dyDescent="0.25">
      <c r="B8" s="110" t="s">
        <v>49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2:28" x14ac:dyDescent="0.25">
      <c r="B9" s="111" t="s">
        <v>4</v>
      </c>
      <c r="C9" s="111" t="s">
        <v>5</v>
      </c>
      <c r="D9" s="111" t="s">
        <v>50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2:28" x14ac:dyDescent="0.25">
      <c r="B10" s="111"/>
      <c r="C10" s="111"/>
      <c r="D10" s="111" t="s">
        <v>51</v>
      </c>
      <c r="E10" s="111"/>
      <c r="F10" s="111"/>
      <c r="G10" s="111"/>
      <c r="H10" s="111"/>
      <c r="I10" s="111" t="s">
        <v>52</v>
      </c>
      <c r="J10" s="111"/>
      <c r="K10" s="111"/>
      <c r="L10" s="111"/>
      <c r="M10" s="111"/>
      <c r="N10" s="111" t="s">
        <v>53</v>
      </c>
      <c r="O10" s="111"/>
      <c r="P10" s="111"/>
      <c r="Q10" s="111"/>
      <c r="R10" s="111"/>
      <c r="S10" s="111" t="s">
        <v>54</v>
      </c>
      <c r="T10" s="111"/>
      <c r="U10" s="111"/>
      <c r="V10" s="111"/>
      <c r="W10" s="111"/>
      <c r="X10" s="111" t="s">
        <v>55</v>
      </c>
      <c r="Y10" s="111"/>
      <c r="Z10" s="111"/>
      <c r="AA10" s="111"/>
      <c r="AB10" s="111"/>
    </row>
    <row r="11" spans="2:28" ht="38.25" x14ac:dyDescent="0.25">
      <c r="B11" s="111"/>
      <c r="C11" s="111"/>
      <c r="D11" s="71">
        <v>2018</v>
      </c>
      <c r="E11" s="71">
        <v>2019</v>
      </c>
      <c r="F11" s="71">
        <v>2020</v>
      </c>
      <c r="G11" s="55">
        <v>2021</v>
      </c>
      <c r="H11" s="52" t="s">
        <v>56</v>
      </c>
      <c r="I11" s="71">
        <v>2018</v>
      </c>
      <c r="J11" s="71">
        <v>2019</v>
      </c>
      <c r="K11" s="71">
        <v>2020</v>
      </c>
      <c r="L11" s="71">
        <v>2021</v>
      </c>
      <c r="M11" s="52" t="s">
        <v>56</v>
      </c>
      <c r="N11" s="71">
        <v>2018</v>
      </c>
      <c r="O11" s="71">
        <v>2019</v>
      </c>
      <c r="P11" s="71">
        <v>2020</v>
      </c>
      <c r="Q11" s="71">
        <v>2021</v>
      </c>
      <c r="R11" s="52" t="s">
        <v>56</v>
      </c>
      <c r="S11" s="71">
        <v>2018</v>
      </c>
      <c r="T11" s="71">
        <v>2019</v>
      </c>
      <c r="U11" s="71">
        <v>2020</v>
      </c>
      <c r="V11" s="71">
        <v>2021</v>
      </c>
      <c r="W11" s="52" t="s">
        <v>56</v>
      </c>
      <c r="X11" s="71">
        <v>2018</v>
      </c>
      <c r="Y11" s="71">
        <v>2019</v>
      </c>
      <c r="Z11" s="71">
        <v>2020</v>
      </c>
      <c r="AA11" s="71">
        <v>2021</v>
      </c>
      <c r="AB11" s="52" t="s">
        <v>56</v>
      </c>
    </row>
    <row r="12" spans="2:28" x14ac:dyDescent="0.25">
      <c r="B12" s="10">
        <v>1</v>
      </c>
      <c r="C12" s="38">
        <v>2</v>
      </c>
      <c r="D12" s="38"/>
      <c r="E12" s="38"/>
      <c r="F12" s="38"/>
      <c r="G12" s="38"/>
      <c r="H12" s="38">
        <v>5</v>
      </c>
      <c r="I12" s="38">
        <v>6</v>
      </c>
      <c r="J12" s="38">
        <v>7</v>
      </c>
      <c r="K12" s="38"/>
      <c r="L12" s="38"/>
      <c r="M12" s="38">
        <v>8</v>
      </c>
      <c r="N12" s="38">
        <v>9</v>
      </c>
      <c r="O12" s="38">
        <v>10</v>
      </c>
      <c r="P12" s="38"/>
      <c r="Q12" s="38"/>
      <c r="R12" s="38">
        <v>11</v>
      </c>
      <c r="S12" s="38">
        <v>12</v>
      </c>
      <c r="T12" s="38">
        <v>13</v>
      </c>
      <c r="U12" s="38"/>
      <c r="V12" s="38"/>
      <c r="W12" s="38">
        <v>14</v>
      </c>
      <c r="X12" s="38">
        <v>15</v>
      </c>
      <c r="Y12" s="38">
        <v>16</v>
      </c>
      <c r="Z12" s="38"/>
      <c r="AA12" s="38"/>
      <c r="AB12" s="38">
        <v>17</v>
      </c>
    </row>
    <row r="13" spans="2:28" ht="54.75" customHeight="1" x14ac:dyDescent="0.25">
      <c r="B13" s="48">
        <v>1</v>
      </c>
      <c r="C13" s="49" t="s">
        <v>57</v>
      </c>
      <c r="D13" s="48">
        <v>77</v>
      </c>
      <c r="E13" s="48">
        <v>83</v>
      </c>
      <c r="F13" s="48">
        <v>103</v>
      </c>
      <c r="G13" s="48">
        <v>55</v>
      </c>
      <c r="H13" s="50">
        <f>(G13/F13)*100</f>
        <v>53.398058252427184</v>
      </c>
      <c r="I13" s="48">
        <v>1</v>
      </c>
      <c r="J13" s="48">
        <v>1</v>
      </c>
      <c r="K13" s="48">
        <v>4</v>
      </c>
      <c r="L13" s="48">
        <v>7</v>
      </c>
      <c r="M13" s="48"/>
      <c r="N13" s="48">
        <v>0</v>
      </c>
      <c r="O13" s="48">
        <v>1</v>
      </c>
      <c r="P13" s="48">
        <v>0</v>
      </c>
      <c r="Q13" s="48">
        <v>0</v>
      </c>
      <c r="R13" s="48"/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</row>
    <row r="14" spans="2:28" ht="108" customHeight="1" x14ac:dyDescent="0.25">
      <c r="B14" s="48">
        <v>2</v>
      </c>
      <c r="C14" s="49" t="s">
        <v>58</v>
      </c>
      <c r="D14" s="48">
        <v>77</v>
      </c>
      <c r="E14" s="48">
        <v>83</v>
      </c>
      <c r="F14" s="48">
        <v>103</v>
      </c>
      <c r="G14" s="48">
        <v>55</v>
      </c>
      <c r="H14" s="50">
        <f>(G14/F14)*100</f>
        <v>53.398058252427184</v>
      </c>
      <c r="I14" s="48">
        <v>1</v>
      </c>
      <c r="J14" s="48">
        <v>1</v>
      </c>
      <c r="K14" s="48">
        <v>4</v>
      </c>
      <c r="L14" s="48">
        <v>7</v>
      </c>
      <c r="M14" s="48"/>
      <c r="N14" s="48">
        <v>0</v>
      </c>
      <c r="O14" s="48">
        <v>1</v>
      </c>
      <c r="P14" s="48">
        <v>0</v>
      </c>
      <c r="Q14" s="48">
        <v>0</v>
      </c>
      <c r="R14" s="48"/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</row>
    <row r="15" spans="2:28" ht="180.75" customHeight="1" x14ac:dyDescent="0.25">
      <c r="B15" s="48">
        <v>3</v>
      </c>
      <c r="C15" s="49" t="s">
        <v>59</v>
      </c>
      <c r="D15" s="48">
        <v>0</v>
      </c>
      <c r="E15" s="48">
        <v>0</v>
      </c>
      <c r="F15" s="48">
        <v>0</v>
      </c>
      <c r="G15" s="48">
        <v>0</v>
      </c>
      <c r="H15" s="50">
        <v>0</v>
      </c>
      <c r="I15" s="48">
        <v>0</v>
      </c>
      <c r="J15" s="48">
        <v>0</v>
      </c>
      <c r="K15" s="48">
        <v>0</v>
      </c>
      <c r="L15" s="48">
        <v>0</v>
      </c>
      <c r="M15" s="48"/>
      <c r="N15" s="48">
        <v>0</v>
      </c>
      <c r="O15" s="48">
        <v>0</v>
      </c>
      <c r="P15" s="48">
        <v>0</v>
      </c>
      <c r="Q15" s="48">
        <v>0</v>
      </c>
      <c r="R15" s="48"/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</row>
    <row r="16" spans="2:28" ht="25.5" x14ac:dyDescent="0.25">
      <c r="B16" s="51" t="s">
        <v>60</v>
      </c>
      <c r="C16" s="49" t="s">
        <v>61</v>
      </c>
      <c r="D16" s="48">
        <v>0</v>
      </c>
      <c r="E16" s="48">
        <v>0</v>
      </c>
      <c r="F16" s="48">
        <v>0</v>
      </c>
      <c r="G16" s="48">
        <v>0</v>
      </c>
      <c r="H16" s="50">
        <v>0</v>
      </c>
      <c r="I16" s="48">
        <v>0</v>
      </c>
      <c r="J16" s="48">
        <v>0</v>
      </c>
      <c r="K16" s="48">
        <v>0</v>
      </c>
      <c r="L16" s="48">
        <v>0</v>
      </c>
      <c r="M16" s="48"/>
      <c r="N16" s="48">
        <v>0</v>
      </c>
      <c r="O16" s="48">
        <v>0</v>
      </c>
      <c r="P16" s="48">
        <v>0</v>
      </c>
      <c r="Q16" s="48">
        <v>0</v>
      </c>
      <c r="R16" s="48"/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</row>
    <row r="17" spans="2:28" ht="13.5" customHeight="1" x14ac:dyDescent="0.25">
      <c r="B17" s="51" t="s">
        <v>62</v>
      </c>
      <c r="C17" s="49" t="s">
        <v>63</v>
      </c>
      <c r="D17" s="48">
        <v>0</v>
      </c>
      <c r="E17" s="48">
        <v>0</v>
      </c>
      <c r="F17" s="48">
        <v>0</v>
      </c>
      <c r="G17" s="48">
        <v>0</v>
      </c>
      <c r="H17" s="50">
        <v>0</v>
      </c>
      <c r="I17" s="48">
        <v>0</v>
      </c>
      <c r="J17" s="48">
        <v>0</v>
      </c>
      <c r="K17" s="48">
        <v>0</v>
      </c>
      <c r="L17" s="48">
        <v>0</v>
      </c>
      <c r="M17" s="48"/>
      <c r="N17" s="48">
        <v>0</v>
      </c>
      <c r="O17" s="48">
        <v>0</v>
      </c>
      <c r="P17" s="48">
        <v>0</v>
      </c>
      <c r="Q17" s="48">
        <v>0</v>
      </c>
      <c r="R17" s="48"/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</row>
    <row r="18" spans="2:28" ht="91.5" customHeight="1" x14ac:dyDescent="0.25">
      <c r="B18" s="48">
        <v>4</v>
      </c>
      <c r="C18" s="49" t="s">
        <v>64</v>
      </c>
      <c r="D18" s="48">
        <v>10</v>
      </c>
      <c r="E18" s="48">
        <v>10</v>
      </c>
      <c r="F18" s="48">
        <v>10</v>
      </c>
      <c r="G18" s="48">
        <v>10</v>
      </c>
      <c r="H18" s="50">
        <f t="shared" ref="H18:H24" si="0">(G18/F18)*100</f>
        <v>100</v>
      </c>
      <c r="I18" s="48">
        <v>12</v>
      </c>
      <c r="J18" s="48">
        <v>12</v>
      </c>
      <c r="K18" s="48">
        <v>12</v>
      </c>
      <c r="L18" s="48">
        <v>12</v>
      </c>
      <c r="M18" s="48"/>
      <c r="N18" s="48">
        <v>0</v>
      </c>
      <c r="O18" s="48">
        <v>0</v>
      </c>
      <c r="P18" s="48">
        <v>0</v>
      </c>
      <c r="Q18" s="48">
        <v>0</v>
      </c>
      <c r="R18" s="48"/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</row>
    <row r="19" spans="2:28" ht="79.5" customHeight="1" x14ac:dyDescent="0.25">
      <c r="B19" s="48">
        <v>5</v>
      </c>
      <c r="C19" s="49" t="s">
        <v>65</v>
      </c>
      <c r="D19" s="48">
        <v>77</v>
      </c>
      <c r="E19" s="48">
        <v>83</v>
      </c>
      <c r="F19" s="48">
        <v>103</v>
      </c>
      <c r="G19" s="48">
        <v>55</v>
      </c>
      <c r="H19" s="50">
        <f t="shared" si="0"/>
        <v>53.398058252427184</v>
      </c>
      <c r="I19" s="48">
        <v>1</v>
      </c>
      <c r="J19" s="48">
        <v>1</v>
      </c>
      <c r="K19" s="48">
        <v>4</v>
      </c>
      <c r="L19" s="48">
        <v>7</v>
      </c>
      <c r="M19" s="48"/>
      <c r="N19" s="48">
        <v>0</v>
      </c>
      <c r="O19" s="48">
        <v>1</v>
      </c>
      <c r="P19" s="48">
        <v>0</v>
      </c>
      <c r="Q19" s="48">
        <v>0</v>
      </c>
      <c r="R19" s="48"/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</row>
    <row r="20" spans="2:28" ht="80.25" customHeight="1" x14ac:dyDescent="0.25">
      <c r="B20" s="48">
        <v>6</v>
      </c>
      <c r="C20" s="49" t="s">
        <v>66</v>
      </c>
      <c r="D20" s="48">
        <v>77</v>
      </c>
      <c r="E20" s="48">
        <v>83</v>
      </c>
      <c r="F20" s="48">
        <v>103</v>
      </c>
      <c r="G20" s="48">
        <v>55</v>
      </c>
      <c r="H20" s="50">
        <f t="shared" si="0"/>
        <v>53.398058252427184</v>
      </c>
      <c r="I20" s="48">
        <v>1</v>
      </c>
      <c r="J20" s="48">
        <v>1</v>
      </c>
      <c r="K20" s="48">
        <v>4</v>
      </c>
      <c r="L20" s="48">
        <v>7</v>
      </c>
      <c r="M20" s="48"/>
      <c r="N20" s="48">
        <v>0</v>
      </c>
      <c r="O20" s="48">
        <v>1</v>
      </c>
      <c r="P20" s="48">
        <v>0</v>
      </c>
      <c r="Q20" s="48">
        <v>0</v>
      </c>
      <c r="R20" s="48"/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</row>
    <row r="21" spans="2:28" ht="168" customHeight="1" x14ac:dyDescent="0.25">
      <c r="B21" s="48">
        <v>7</v>
      </c>
      <c r="C21" s="49" t="s">
        <v>67</v>
      </c>
      <c r="D21" s="48">
        <v>0</v>
      </c>
      <c r="E21" s="48">
        <v>0</v>
      </c>
      <c r="F21" s="48">
        <v>0</v>
      </c>
      <c r="G21" s="48">
        <v>0</v>
      </c>
      <c r="H21" s="50">
        <v>0</v>
      </c>
      <c r="I21" s="48">
        <v>0</v>
      </c>
      <c r="J21" s="48">
        <v>0</v>
      </c>
      <c r="K21" s="48">
        <v>0</v>
      </c>
      <c r="L21" s="48">
        <v>0</v>
      </c>
      <c r="M21" s="48"/>
      <c r="N21" s="48">
        <v>0</v>
      </c>
      <c r="O21" s="48">
        <v>0</v>
      </c>
      <c r="P21" s="48">
        <v>0</v>
      </c>
      <c r="Q21" s="48">
        <v>0</v>
      </c>
      <c r="R21" s="48"/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</row>
    <row r="22" spans="2:28" ht="28.5" customHeight="1" x14ac:dyDescent="0.25">
      <c r="B22" s="51" t="s">
        <v>68</v>
      </c>
      <c r="C22" s="49" t="s">
        <v>61</v>
      </c>
      <c r="D22" s="48">
        <v>0</v>
      </c>
      <c r="E22" s="48">
        <v>0</v>
      </c>
      <c r="F22" s="48">
        <v>0</v>
      </c>
      <c r="G22" s="48">
        <v>0</v>
      </c>
      <c r="H22" s="50">
        <v>0</v>
      </c>
      <c r="I22" s="48">
        <v>0</v>
      </c>
      <c r="J22" s="48">
        <v>0</v>
      </c>
      <c r="K22" s="48">
        <v>0</v>
      </c>
      <c r="L22" s="48">
        <v>0</v>
      </c>
      <c r="M22" s="48"/>
      <c r="N22" s="48">
        <v>0</v>
      </c>
      <c r="O22" s="48">
        <v>0</v>
      </c>
      <c r="P22" s="48">
        <v>0</v>
      </c>
      <c r="Q22" s="48">
        <v>0</v>
      </c>
      <c r="R22" s="48"/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</row>
    <row r="23" spans="2:28" ht="15.75" customHeight="1" x14ac:dyDescent="0.25">
      <c r="B23" s="51" t="s">
        <v>69</v>
      </c>
      <c r="C23" s="49" t="s">
        <v>70</v>
      </c>
      <c r="D23" s="48">
        <v>0</v>
      </c>
      <c r="E23" s="48">
        <v>0</v>
      </c>
      <c r="F23" s="48">
        <v>0</v>
      </c>
      <c r="G23" s="48">
        <v>0</v>
      </c>
      <c r="H23" s="50">
        <v>0</v>
      </c>
      <c r="I23" s="48">
        <v>0</v>
      </c>
      <c r="J23" s="48">
        <v>0</v>
      </c>
      <c r="K23" s="48">
        <v>0</v>
      </c>
      <c r="L23" s="48">
        <v>0</v>
      </c>
      <c r="M23" s="48"/>
      <c r="N23" s="48">
        <v>0</v>
      </c>
      <c r="O23" s="48">
        <v>0</v>
      </c>
      <c r="P23" s="48">
        <v>0</v>
      </c>
      <c r="Q23" s="48">
        <v>0</v>
      </c>
      <c r="R23" s="48"/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</row>
    <row r="24" spans="2:28" ht="79.5" customHeight="1" x14ac:dyDescent="0.25">
      <c r="B24" s="48">
        <v>8</v>
      </c>
      <c r="C24" s="49" t="s">
        <v>71</v>
      </c>
      <c r="D24" s="48">
        <v>30</v>
      </c>
      <c r="E24" s="48">
        <v>30</v>
      </c>
      <c r="F24" s="48">
        <v>30</v>
      </c>
      <c r="G24" s="48">
        <v>30</v>
      </c>
      <c r="H24" s="50">
        <f t="shared" si="0"/>
        <v>100</v>
      </c>
      <c r="I24" s="48">
        <v>30</v>
      </c>
      <c r="J24" s="48">
        <v>30</v>
      </c>
      <c r="K24" s="48">
        <v>30</v>
      </c>
      <c r="L24" s="48">
        <v>30</v>
      </c>
      <c r="M24" s="48"/>
      <c r="N24" s="48">
        <v>0</v>
      </c>
      <c r="O24" s="48">
        <v>25</v>
      </c>
      <c r="P24" s="48">
        <v>0</v>
      </c>
      <c r="Q24" s="48">
        <v>0</v>
      </c>
      <c r="R24" s="48"/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</row>
    <row r="26" spans="2:28" x14ac:dyDescent="0.25">
      <c r="B26" s="28"/>
      <c r="C26" s="28"/>
    </row>
    <row r="27" spans="2:28" x14ac:dyDescent="0.25">
      <c r="B27" s="98" t="s">
        <v>261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</row>
  </sheetData>
  <mergeCells count="13">
    <mergeCell ref="B27:L27"/>
    <mergeCell ref="B8:AB8"/>
    <mergeCell ref="B5:AB5"/>
    <mergeCell ref="B9:B11"/>
    <mergeCell ref="C9:C11"/>
    <mergeCell ref="D9:AB9"/>
    <mergeCell ref="D10:H10"/>
    <mergeCell ref="I10:M10"/>
    <mergeCell ref="N10:R10"/>
    <mergeCell ref="S10:W10"/>
    <mergeCell ref="X10:AB10"/>
    <mergeCell ref="B6:AB6"/>
    <mergeCell ref="B7:AB7"/>
  </mergeCells>
  <pageMargins left="0.19685039370078741" right="0" top="0.19685039370078741" bottom="0" header="0" footer="0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27" sqref="B27:L27"/>
    </sheetView>
  </sheetViews>
  <sheetFormatPr defaultRowHeight="15" x14ac:dyDescent="0.25"/>
  <cols>
    <col min="2" max="2" width="24" customWidth="1"/>
    <col min="3" max="3" width="18.85546875" customWidth="1"/>
    <col min="4" max="4" width="6.7109375" customWidth="1"/>
    <col min="5" max="5" width="4.28515625" customWidth="1"/>
    <col min="6" max="6" width="3.85546875" customWidth="1"/>
    <col min="7" max="7" width="4.5703125" customWidth="1"/>
    <col min="8" max="8" width="3.7109375" customWidth="1"/>
    <col min="9" max="9" width="4.140625" customWidth="1"/>
    <col min="10" max="10" width="4" customWidth="1"/>
    <col min="11" max="11" width="4.28515625" customWidth="1"/>
    <col min="12" max="12" width="4.85546875" customWidth="1"/>
  </cols>
  <sheetData>
    <row r="1" spans="2:12" x14ac:dyDescent="0.25">
      <c r="L1" s="29" t="s">
        <v>186</v>
      </c>
    </row>
    <row r="2" spans="2:12" x14ac:dyDescent="0.25">
      <c r="L2" s="29" t="s">
        <v>187</v>
      </c>
    </row>
    <row r="3" spans="2:12" x14ac:dyDescent="0.25">
      <c r="L3" s="29" t="s">
        <v>188</v>
      </c>
    </row>
    <row r="4" spans="2:12" x14ac:dyDescent="0.25">
      <c r="L4" s="29" t="s">
        <v>189</v>
      </c>
    </row>
    <row r="5" spans="2:12" ht="72" customHeight="1" x14ac:dyDescent="0.25">
      <c r="B5" s="102" t="s">
        <v>72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7" spans="2:12" x14ac:dyDescent="0.25">
      <c r="B7" s="108" t="s">
        <v>73</v>
      </c>
      <c r="C7" s="108"/>
      <c r="D7" s="108"/>
      <c r="E7" s="108">
        <v>15</v>
      </c>
      <c r="F7" s="108"/>
      <c r="G7" s="108">
        <v>150</v>
      </c>
      <c r="H7" s="108"/>
      <c r="I7" s="108">
        <v>250</v>
      </c>
      <c r="J7" s="108"/>
      <c r="K7" s="108">
        <v>670</v>
      </c>
      <c r="L7" s="108"/>
    </row>
    <row r="8" spans="2:12" ht="30" x14ac:dyDescent="0.25">
      <c r="B8" s="108" t="s">
        <v>74</v>
      </c>
      <c r="C8" s="108"/>
      <c r="D8" s="108"/>
      <c r="E8" s="15" t="s">
        <v>75</v>
      </c>
      <c r="F8" s="15" t="s">
        <v>76</v>
      </c>
      <c r="G8" s="15" t="s">
        <v>75</v>
      </c>
      <c r="H8" s="15" t="s">
        <v>76</v>
      </c>
      <c r="I8" s="15" t="s">
        <v>75</v>
      </c>
      <c r="J8" s="15" t="s">
        <v>76</v>
      </c>
      <c r="K8" s="15" t="s">
        <v>75</v>
      </c>
      <c r="L8" s="15" t="s">
        <v>76</v>
      </c>
    </row>
    <row r="9" spans="2:12" ht="51" customHeight="1" x14ac:dyDescent="0.25">
      <c r="B9" s="3" t="s">
        <v>77</v>
      </c>
      <c r="C9" s="3" t="s">
        <v>78</v>
      </c>
      <c r="D9" s="3" t="s">
        <v>79</v>
      </c>
      <c r="E9" s="3"/>
      <c r="F9" s="3"/>
      <c r="G9" s="3"/>
      <c r="H9" s="3"/>
      <c r="I9" s="3"/>
      <c r="J9" s="3"/>
      <c r="K9" s="3"/>
      <c r="L9" s="3"/>
    </row>
    <row r="10" spans="2:12" x14ac:dyDescent="0.25">
      <c r="B10" s="112" t="s">
        <v>80</v>
      </c>
      <c r="C10" s="112" t="s">
        <v>81</v>
      </c>
      <c r="D10" s="11" t="s">
        <v>82</v>
      </c>
      <c r="E10" s="3"/>
      <c r="F10" s="3"/>
      <c r="G10" s="3"/>
      <c r="H10" s="3"/>
      <c r="I10" s="3"/>
      <c r="J10" s="3"/>
      <c r="K10" s="3"/>
      <c r="L10" s="3"/>
    </row>
    <row r="11" spans="2:12" x14ac:dyDescent="0.25">
      <c r="B11" s="112"/>
      <c r="C11" s="112"/>
      <c r="D11" s="11" t="s">
        <v>83</v>
      </c>
      <c r="E11" s="3"/>
      <c r="F11" s="3"/>
      <c r="G11" s="3"/>
      <c r="H11" s="3"/>
      <c r="I11" s="3"/>
      <c r="J11" s="3"/>
      <c r="K11" s="3"/>
      <c r="L11" s="3"/>
    </row>
    <row r="12" spans="2:12" x14ac:dyDescent="0.25">
      <c r="B12" s="112"/>
      <c r="C12" s="112" t="s">
        <v>84</v>
      </c>
      <c r="D12" s="11" t="s">
        <v>82</v>
      </c>
      <c r="E12" s="3"/>
      <c r="F12" s="3"/>
      <c r="G12" s="3"/>
      <c r="H12" s="3"/>
      <c r="I12" s="3"/>
      <c r="J12" s="3"/>
      <c r="K12" s="3"/>
      <c r="L12" s="3"/>
    </row>
    <row r="13" spans="2:12" x14ac:dyDescent="0.25">
      <c r="B13" s="112"/>
      <c r="C13" s="112"/>
      <c r="D13" s="11" t="s">
        <v>83</v>
      </c>
      <c r="E13" s="3"/>
      <c r="F13" s="3"/>
      <c r="G13" s="3"/>
      <c r="H13" s="3"/>
      <c r="I13" s="3"/>
      <c r="J13" s="3"/>
      <c r="K13" s="3"/>
      <c r="L13" s="3"/>
    </row>
    <row r="14" spans="2:12" x14ac:dyDescent="0.25">
      <c r="B14" s="112">
        <v>750</v>
      </c>
      <c r="C14" s="112" t="s">
        <v>81</v>
      </c>
      <c r="D14" s="11" t="s">
        <v>82</v>
      </c>
      <c r="E14" s="3"/>
      <c r="F14" s="3"/>
      <c r="G14" s="3"/>
      <c r="H14" s="3"/>
      <c r="I14" s="3"/>
      <c r="J14" s="3"/>
      <c r="K14" s="3"/>
      <c r="L14" s="3"/>
    </row>
    <row r="15" spans="2:12" x14ac:dyDescent="0.25">
      <c r="B15" s="112"/>
      <c r="C15" s="112"/>
      <c r="D15" s="11" t="s">
        <v>83</v>
      </c>
      <c r="E15" s="3"/>
      <c r="F15" s="3"/>
      <c r="G15" s="3"/>
      <c r="H15" s="3"/>
      <c r="I15" s="3"/>
      <c r="J15" s="3"/>
      <c r="K15" s="3"/>
      <c r="L15" s="3"/>
    </row>
    <row r="16" spans="2:12" x14ac:dyDescent="0.25">
      <c r="B16" s="112"/>
      <c r="C16" s="112" t="s">
        <v>84</v>
      </c>
      <c r="D16" s="11" t="s">
        <v>82</v>
      </c>
      <c r="E16" s="3"/>
      <c r="F16" s="3"/>
      <c r="G16" s="3"/>
      <c r="H16" s="3"/>
      <c r="I16" s="3"/>
      <c r="J16" s="3"/>
      <c r="K16" s="3"/>
      <c r="L16" s="3"/>
    </row>
    <row r="17" spans="2:12" x14ac:dyDescent="0.25">
      <c r="B17" s="112"/>
      <c r="C17" s="112"/>
      <c r="D17" s="11" t="s">
        <v>83</v>
      </c>
      <c r="E17" s="3"/>
      <c r="F17" s="3"/>
      <c r="G17" s="3"/>
      <c r="H17" s="3"/>
      <c r="I17" s="3"/>
      <c r="J17" s="3"/>
      <c r="K17" s="3"/>
      <c r="L17" s="3"/>
    </row>
    <row r="18" spans="2:12" x14ac:dyDescent="0.25">
      <c r="B18" s="112">
        <v>1000</v>
      </c>
      <c r="C18" s="112" t="s">
        <v>81</v>
      </c>
      <c r="D18" s="11" t="s">
        <v>82</v>
      </c>
      <c r="E18" s="3"/>
      <c r="F18" s="3"/>
      <c r="G18" s="3"/>
      <c r="H18" s="3"/>
      <c r="I18" s="3"/>
      <c r="J18" s="3"/>
      <c r="K18" s="3"/>
      <c r="L18" s="3"/>
    </row>
    <row r="19" spans="2:12" x14ac:dyDescent="0.25">
      <c r="B19" s="112"/>
      <c r="C19" s="112"/>
      <c r="D19" s="11" t="s">
        <v>83</v>
      </c>
      <c r="E19" s="3"/>
      <c r="F19" s="3"/>
      <c r="G19" s="3"/>
      <c r="H19" s="3"/>
      <c r="I19" s="3"/>
      <c r="J19" s="3"/>
      <c r="K19" s="3"/>
      <c r="L19" s="3"/>
    </row>
    <row r="20" spans="2:12" x14ac:dyDescent="0.25">
      <c r="B20" s="112"/>
      <c r="C20" s="112" t="s">
        <v>84</v>
      </c>
      <c r="D20" s="11" t="s">
        <v>82</v>
      </c>
      <c r="E20" s="3"/>
      <c r="F20" s="3"/>
      <c r="G20" s="3"/>
      <c r="H20" s="3"/>
      <c r="I20" s="3"/>
      <c r="J20" s="3"/>
      <c r="K20" s="3"/>
      <c r="L20" s="3"/>
    </row>
    <row r="21" spans="2:12" x14ac:dyDescent="0.25">
      <c r="B21" s="112"/>
      <c r="C21" s="112"/>
      <c r="D21" s="11" t="s">
        <v>83</v>
      </c>
      <c r="E21" s="3"/>
      <c r="F21" s="3"/>
      <c r="G21" s="3"/>
      <c r="H21" s="3"/>
      <c r="I21" s="3"/>
      <c r="J21" s="3"/>
      <c r="K21" s="3"/>
      <c r="L21" s="3"/>
    </row>
    <row r="22" spans="2:12" x14ac:dyDescent="0.25">
      <c r="B22" s="112">
        <v>1250</v>
      </c>
      <c r="C22" s="112" t="s">
        <v>81</v>
      </c>
      <c r="D22" s="11" t="s">
        <v>82</v>
      </c>
      <c r="E22" s="3"/>
      <c r="F22" s="3"/>
      <c r="G22" s="3"/>
      <c r="H22" s="3"/>
      <c r="I22" s="3"/>
      <c r="J22" s="3"/>
      <c r="K22" s="3"/>
      <c r="L22" s="3"/>
    </row>
    <row r="23" spans="2:12" x14ac:dyDescent="0.25">
      <c r="B23" s="112"/>
      <c r="C23" s="112"/>
      <c r="D23" s="11" t="s">
        <v>83</v>
      </c>
      <c r="E23" s="3"/>
      <c r="F23" s="3"/>
      <c r="G23" s="3"/>
      <c r="H23" s="3"/>
      <c r="I23" s="3"/>
      <c r="J23" s="3"/>
      <c r="K23" s="3"/>
      <c r="L23" s="3"/>
    </row>
    <row r="24" spans="2:12" x14ac:dyDescent="0.25">
      <c r="B24" s="112"/>
      <c r="C24" s="112" t="s">
        <v>84</v>
      </c>
      <c r="D24" s="11" t="s">
        <v>82</v>
      </c>
      <c r="E24" s="3"/>
      <c r="F24" s="3"/>
      <c r="G24" s="3"/>
      <c r="H24" s="3"/>
      <c r="I24" s="3"/>
      <c r="J24" s="3"/>
      <c r="K24" s="3"/>
      <c r="L24" s="3"/>
    </row>
    <row r="25" spans="2:12" x14ac:dyDescent="0.25">
      <c r="B25" s="112"/>
      <c r="C25" s="112"/>
      <c r="D25" s="11" t="s">
        <v>83</v>
      </c>
      <c r="E25" s="3"/>
      <c r="F25" s="3"/>
      <c r="G25" s="3"/>
      <c r="H25" s="3"/>
      <c r="I25" s="3"/>
      <c r="J25" s="3"/>
      <c r="K25" s="3"/>
      <c r="L25" s="3"/>
    </row>
    <row r="27" spans="2:12" ht="33" customHeight="1" x14ac:dyDescent="0.25">
      <c r="B27" s="113" t="s">
        <v>151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</sheetData>
  <mergeCells count="20">
    <mergeCell ref="B27:L27"/>
    <mergeCell ref="B22:B25"/>
    <mergeCell ref="C22:C23"/>
    <mergeCell ref="C24:C25"/>
    <mergeCell ref="I7:J7"/>
    <mergeCell ref="K7:L7"/>
    <mergeCell ref="B8:D8"/>
    <mergeCell ref="B5:L5"/>
    <mergeCell ref="B18:B21"/>
    <mergeCell ref="C18:C19"/>
    <mergeCell ref="C20:C21"/>
    <mergeCell ref="B7:D7"/>
    <mergeCell ref="E7:F7"/>
    <mergeCell ref="G7:H7"/>
    <mergeCell ref="B10:B13"/>
    <mergeCell ref="C10:C11"/>
    <mergeCell ref="C12:C13"/>
    <mergeCell ref="B14:B17"/>
    <mergeCell ref="C14:C15"/>
    <mergeCell ref="C16:C17"/>
  </mergeCells>
  <pageMargins left="0.70866141732283472" right="0.70866141732283472" top="0.55118110236220474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8"/>
  <sheetViews>
    <sheetView tabSelected="1" topLeftCell="A28" workbookViewId="0">
      <selection activeCell="S13" sqref="S13"/>
    </sheetView>
  </sheetViews>
  <sheetFormatPr defaultRowHeight="15" x14ac:dyDescent="0.25"/>
  <cols>
    <col min="1" max="1" width="3.42578125" customWidth="1"/>
    <col min="2" max="2" width="4.42578125" customWidth="1"/>
    <col min="3" max="3" width="21.85546875" customWidth="1"/>
    <col min="4" max="4" width="5.7109375" customWidth="1"/>
    <col min="5" max="7" width="5.85546875" customWidth="1"/>
    <col min="8" max="8" width="11.7109375" customWidth="1"/>
    <col min="9" max="12" width="5.5703125" customWidth="1"/>
    <col min="13" max="13" width="12" customWidth="1"/>
    <col min="14" max="14" width="5.5703125" customWidth="1"/>
    <col min="15" max="17" width="5.7109375" customWidth="1"/>
    <col min="18" max="18" width="11.7109375" customWidth="1"/>
    <col min="19" max="22" width="5.85546875" customWidth="1"/>
    <col min="23" max="23" width="11.5703125" customWidth="1"/>
    <col min="24" max="24" width="5.42578125" customWidth="1"/>
    <col min="25" max="27" width="5.28515625" customWidth="1"/>
    <col min="28" max="28" width="12.140625" customWidth="1"/>
  </cols>
  <sheetData>
    <row r="1" spans="2:29" x14ac:dyDescent="0.25">
      <c r="AC1" s="29" t="s">
        <v>186</v>
      </c>
    </row>
    <row r="2" spans="2:29" x14ac:dyDescent="0.25">
      <c r="AC2" s="29" t="s">
        <v>187</v>
      </c>
    </row>
    <row r="3" spans="2:29" x14ac:dyDescent="0.25">
      <c r="AC3" s="29" t="s">
        <v>188</v>
      </c>
    </row>
    <row r="4" spans="2:29" x14ac:dyDescent="0.25">
      <c r="AC4" s="29" t="s">
        <v>189</v>
      </c>
    </row>
    <row r="5" spans="2:29" x14ac:dyDescent="0.25">
      <c r="B5" s="101" t="s">
        <v>85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2:29" ht="60.75" customHeight="1" x14ac:dyDescent="0.25">
      <c r="B6" s="114" t="s">
        <v>86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</row>
    <row r="7" spans="2:29" x14ac:dyDescent="0.25">
      <c r="B7" s="115" t="s">
        <v>4</v>
      </c>
      <c r="C7" s="115" t="s">
        <v>87</v>
      </c>
      <c r="D7" s="118" t="s">
        <v>88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20"/>
    </row>
    <row r="8" spans="2:29" ht="45" customHeight="1" x14ac:dyDescent="0.25">
      <c r="B8" s="116"/>
      <c r="C8" s="116"/>
      <c r="D8" s="118" t="s">
        <v>89</v>
      </c>
      <c r="E8" s="119"/>
      <c r="F8" s="119"/>
      <c r="G8" s="119"/>
      <c r="H8" s="120"/>
      <c r="I8" s="118" t="s">
        <v>90</v>
      </c>
      <c r="J8" s="119"/>
      <c r="K8" s="119"/>
      <c r="L8" s="119"/>
      <c r="M8" s="120"/>
      <c r="N8" s="118" t="s">
        <v>91</v>
      </c>
      <c r="O8" s="119"/>
      <c r="P8" s="119"/>
      <c r="Q8" s="119"/>
      <c r="R8" s="120"/>
      <c r="S8" s="118" t="s">
        <v>92</v>
      </c>
      <c r="T8" s="119"/>
      <c r="U8" s="119"/>
      <c r="V8" s="119"/>
      <c r="W8" s="120"/>
      <c r="X8" s="118" t="s">
        <v>93</v>
      </c>
      <c r="Y8" s="119"/>
      <c r="Z8" s="119"/>
      <c r="AA8" s="119"/>
      <c r="AB8" s="120"/>
    </row>
    <row r="9" spans="2:29" ht="68.25" customHeight="1" x14ac:dyDescent="0.25">
      <c r="B9" s="117"/>
      <c r="C9" s="117"/>
      <c r="D9" s="15">
        <v>2018</v>
      </c>
      <c r="E9" s="15">
        <v>2019</v>
      </c>
      <c r="F9" s="15">
        <v>2020</v>
      </c>
      <c r="G9" s="15">
        <v>2021</v>
      </c>
      <c r="H9" s="15" t="s">
        <v>56</v>
      </c>
      <c r="I9" s="15">
        <v>2018</v>
      </c>
      <c r="J9" s="15">
        <v>2019</v>
      </c>
      <c r="K9" s="15">
        <v>2020</v>
      </c>
      <c r="L9" s="15">
        <v>2021</v>
      </c>
      <c r="M9" s="15" t="s">
        <v>56</v>
      </c>
      <c r="N9" s="15">
        <v>2018</v>
      </c>
      <c r="O9" s="15">
        <v>2019</v>
      </c>
      <c r="P9" s="15">
        <v>2020</v>
      </c>
      <c r="Q9" s="15">
        <v>2021</v>
      </c>
      <c r="R9" s="15" t="s">
        <v>56</v>
      </c>
      <c r="S9" s="15">
        <v>2018</v>
      </c>
      <c r="T9" s="15">
        <v>2019</v>
      </c>
      <c r="U9" s="15">
        <v>2020</v>
      </c>
      <c r="V9" s="15">
        <v>2021</v>
      </c>
      <c r="W9" s="15" t="s">
        <v>56</v>
      </c>
      <c r="X9" s="15">
        <v>2018</v>
      </c>
      <c r="Y9" s="15">
        <v>2019</v>
      </c>
      <c r="Z9" s="15">
        <v>2020</v>
      </c>
      <c r="AA9" s="15">
        <v>2021</v>
      </c>
      <c r="AB9" s="15" t="s">
        <v>56</v>
      </c>
    </row>
    <row r="10" spans="2:29" x14ac:dyDescent="0.25">
      <c r="B10" s="11">
        <v>1</v>
      </c>
      <c r="C10" s="11">
        <v>2</v>
      </c>
      <c r="D10" s="11">
        <v>3</v>
      </c>
      <c r="E10" s="11">
        <v>4</v>
      </c>
      <c r="F10" s="31"/>
      <c r="G10" s="56"/>
      <c r="H10" s="11">
        <v>5</v>
      </c>
      <c r="I10" s="11">
        <v>6</v>
      </c>
      <c r="J10" s="11">
        <v>7</v>
      </c>
      <c r="K10" s="31"/>
      <c r="L10" s="56"/>
      <c r="M10" s="11">
        <v>8</v>
      </c>
      <c r="N10" s="11">
        <v>9</v>
      </c>
      <c r="O10" s="11">
        <v>10</v>
      </c>
      <c r="P10" s="31"/>
      <c r="Q10" s="56"/>
      <c r="R10" s="11">
        <v>11</v>
      </c>
      <c r="S10" s="11">
        <v>12</v>
      </c>
      <c r="T10" s="11">
        <v>13</v>
      </c>
      <c r="U10" s="31"/>
      <c r="V10" s="56"/>
      <c r="W10" s="11">
        <v>14</v>
      </c>
      <c r="X10" s="11">
        <v>15</v>
      </c>
      <c r="Y10" s="11">
        <v>16</v>
      </c>
      <c r="Z10" s="31"/>
      <c r="AA10" s="56"/>
      <c r="AB10" s="11">
        <v>17</v>
      </c>
    </row>
    <row r="11" spans="2:29" ht="43.5" customHeight="1" x14ac:dyDescent="0.25">
      <c r="B11" s="32">
        <v>1</v>
      </c>
      <c r="C11" s="15" t="s">
        <v>94</v>
      </c>
      <c r="D11" s="32">
        <f>D12+D13+D14+D15+D16+D17</f>
        <v>118</v>
      </c>
      <c r="E11" s="32">
        <f>E12+E13+E14+E15+E16+E17</f>
        <v>151</v>
      </c>
      <c r="F11" s="93">
        <f>F12+F13+F14+F15+F16+F17</f>
        <v>136</v>
      </c>
      <c r="G11" s="93">
        <f>G12+G13+G14+G15+G16+G17</f>
        <v>91</v>
      </c>
      <c r="H11" s="35">
        <f>(G11/F11)*100</f>
        <v>66.911764705882348</v>
      </c>
      <c r="I11" s="32">
        <f>I12+I13+I14+I15+I16+I17</f>
        <v>0</v>
      </c>
      <c r="J11" s="32">
        <f>J12+J13+J14+J15+J16+J17</f>
        <v>0</v>
      </c>
      <c r="K11" s="32">
        <v>0</v>
      </c>
      <c r="L11" s="54"/>
      <c r="M11" s="36"/>
      <c r="N11" s="32">
        <v>0</v>
      </c>
      <c r="O11" s="32">
        <v>0</v>
      </c>
      <c r="P11" s="32">
        <v>0</v>
      </c>
      <c r="Q11" s="54"/>
      <c r="R11" s="32"/>
      <c r="S11" s="32">
        <v>0</v>
      </c>
      <c r="T11" s="32">
        <v>0</v>
      </c>
      <c r="U11" s="32"/>
      <c r="V11" s="54"/>
      <c r="W11" s="32"/>
      <c r="X11" s="32">
        <v>0</v>
      </c>
      <c r="Y11" s="32">
        <v>0</v>
      </c>
      <c r="Z11" s="32"/>
      <c r="AA11" s="54"/>
      <c r="AB11" s="32"/>
    </row>
    <row r="12" spans="2:29" ht="60" customHeight="1" x14ac:dyDescent="0.25">
      <c r="B12" s="21" t="s">
        <v>95</v>
      </c>
      <c r="C12" s="3" t="s">
        <v>96</v>
      </c>
      <c r="D12" s="12">
        <v>10</v>
      </c>
      <c r="E12" s="12">
        <v>15</v>
      </c>
      <c r="F12" s="31">
        <v>7</v>
      </c>
      <c r="G12" s="56">
        <v>9</v>
      </c>
      <c r="H12" s="35">
        <v>0</v>
      </c>
      <c r="I12" s="12">
        <v>0</v>
      </c>
      <c r="J12" s="12">
        <v>0</v>
      </c>
      <c r="K12" s="31">
        <v>0</v>
      </c>
      <c r="L12" s="56"/>
      <c r="M12" s="19"/>
      <c r="N12" s="12">
        <v>0</v>
      </c>
      <c r="O12" s="12">
        <v>0</v>
      </c>
      <c r="P12" s="37">
        <v>0</v>
      </c>
      <c r="Q12" s="37"/>
      <c r="R12" s="12"/>
      <c r="S12" s="12">
        <v>0</v>
      </c>
      <c r="T12" s="12">
        <v>0</v>
      </c>
      <c r="U12" s="31">
        <v>0</v>
      </c>
      <c r="V12" s="56"/>
      <c r="W12" s="12"/>
      <c r="X12" s="12">
        <v>0</v>
      </c>
      <c r="Y12" s="12">
        <v>0</v>
      </c>
      <c r="Z12" s="31">
        <v>0</v>
      </c>
      <c r="AA12" s="56"/>
      <c r="AB12" s="12"/>
    </row>
    <row r="13" spans="2:29" ht="46.5" customHeight="1" x14ac:dyDescent="0.25">
      <c r="B13" s="21" t="s">
        <v>97</v>
      </c>
      <c r="C13" s="3" t="s">
        <v>98</v>
      </c>
      <c r="D13" s="48">
        <v>78</v>
      </c>
      <c r="E13" s="48">
        <v>84</v>
      </c>
      <c r="F13" s="48">
        <v>107</v>
      </c>
      <c r="G13" s="48">
        <v>62</v>
      </c>
      <c r="H13" s="35">
        <f t="shared" ref="H13:H19" si="0">(G13/F13)*100</f>
        <v>57.943925233644855</v>
      </c>
      <c r="I13" s="12">
        <v>0</v>
      </c>
      <c r="J13" s="12">
        <v>0</v>
      </c>
      <c r="K13" s="31">
        <v>0</v>
      </c>
      <c r="L13" s="56"/>
      <c r="M13" s="12"/>
      <c r="N13" s="12">
        <v>0</v>
      </c>
      <c r="O13" s="12">
        <v>0</v>
      </c>
      <c r="P13" s="37">
        <v>0</v>
      </c>
      <c r="Q13" s="37"/>
      <c r="R13" s="12"/>
      <c r="S13" s="12">
        <v>0</v>
      </c>
      <c r="T13" s="12">
        <v>0</v>
      </c>
      <c r="U13" s="33">
        <v>0</v>
      </c>
      <c r="V13" s="56"/>
      <c r="W13" s="12"/>
      <c r="X13" s="12">
        <v>0</v>
      </c>
      <c r="Y13" s="12">
        <v>0</v>
      </c>
      <c r="Z13" s="33">
        <v>0</v>
      </c>
      <c r="AA13" s="56"/>
      <c r="AB13" s="12"/>
    </row>
    <row r="14" spans="2:29" ht="47.25" customHeight="1" x14ac:dyDescent="0.25">
      <c r="B14" s="21" t="s">
        <v>99</v>
      </c>
      <c r="C14" s="3" t="s">
        <v>100</v>
      </c>
      <c r="D14" s="12">
        <v>20</v>
      </c>
      <c r="E14" s="12">
        <v>41</v>
      </c>
      <c r="F14" s="31">
        <v>18</v>
      </c>
      <c r="G14" s="61">
        <v>19</v>
      </c>
      <c r="H14" s="35">
        <f t="shared" si="0"/>
        <v>105.55555555555556</v>
      </c>
      <c r="I14" s="12">
        <v>0</v>
      </c>
      <c r="J14" s="12">
        <v>0</v>
      </c>
      <c r="K14" s="31">
        <v>0</v>
      </c>
      <c r="L14" s="56"/>
      <c r="M14" s="19"/>
      <c r="N14" s="12">
        <v>0</v>
      </c>
      <c r="O14" s="12">
        <v>0</v>
      </c>
      <c r="P14" s="37">
        <v>0</v>
      </c>
      <c r="Q14" s="37"/>
      <c r="R14" s="12"/>
      <c r="S14" s="12">
        <v>0</v>
      </c>
      <c r="T14" s="12">
        <v>0</v>
      </c>
      <c r="U14" s="33">
        <v>0</v>
      </c>
      <c r="V14" s="56"/>
      <c r="W14" s="12"/>
      <c r="X14" s="12">
        <v>0</v>
      </c>
      <c r="Y14" s="12">
        <v>0</v>
      </c>
      <c r="Z14" s="33">
        <v>0</v>
      </c>
      <c r="AA14" s="56"/>
      <c r="AB14" s="12"/>
    </row>
    <row r="15" spans="2:29" ht="31.5" customHeight="1" x14ac:dyDescent="0.25">
      <c r="B15" s="21" t="s">
        <v>101</v>
      </c>
      <c r="C15" s="3" t="s">
        <v>102</v>
      </c>
      <c r="D15" s="12">
        <v>0</v>
      </c>
      <c r="E15" s="12">
        <v>0</v>
      </c>
      <c r="F15" s="31">
        <v>0</v>
      </c>
      <c r="G15" s="61">
        <v>0</v>
      </c>
      <c r="H15" s="35">
        <v>0</v>
      </c>
      <c r="I15" s="12">
        <v>0</v>
      </c>
      <c r="J15" s="12">
        <v>0</v>
      </c>
      <c r="K15" s="31">
        <v>0</v>
      </c>
      <c r="L15" s="56"/>
      <c r="M15" s="12"/>
      <c r="N15" s="12">
        <v>0</v>
      </c>
      <c r="O15" s="12">
        <v>0</v>
      </c>
      <c r="P15" s="37">
        <v>0</v>
      </c>
      <c r="Q15" s="37"/>
      <c r="R15" s="12"/>
      <c r="S15" s="12">
        <v>0</v>
      </c>
      <c r="T15" s="12">
        <v>0</v>
      </c>
      <c r="U15" s="33">
        <v>0</v>
      </c>
      <c r="V15" s="56"/>
      <c r="W15" s="12"/>
      <c r="X15" s="12">
        <v>0</v>
      </c>
      <c r="Y15" s="12">
        <v>0</v>
      </c>
      <c r="Z15" s="33">
        <v>0</v>
      </c>
      <c r="AA15" s="56"/>
      <c r="AB15" s="12"/>
    </row>
    <row r="16" spans="2:29" ht="60" customHeight="1" x14ac:dyDescent="0.25">
      <c r="B16" s="20" t="s">
        <v>103</v>
      </c>
      <c r="C16" s="3" t="s">
        <v>104</v>
      </c>
      <c r="D16" s="12">
        <v>0</v>
      </c>
      <c r="E16" s="12">
        <v>0</v>
      </c>
      <c r="F16" s="31">
        <v>0</v>
      </c>
      <c r="G16" s="61">
        <v>0</v>
      </c>
      <c r="H16" s="35">
        <v>0</v>
      </c>
      <c r="I16" s="12">
        <v>0</v>
      </c>
      <c r="J16" s="12">
        <v>0</v>
      </c>
      <c r="K16" s="31">
        <v>0</v>
      </c>
      <c r="L16" s="56"/>
      <c r="M16" s="12"/>
      <c r="N16" s="12">
        <v>0</v>
      </c>
      <c r="O16" s="12">
        <v>0</v>
      </c>
      <c r="P16" s="37">
        <v>0</v>
      </c>
      <c r="Q16" s="37"/>
      <c r="R16" s="12"/>
      <c r="S16" s="12">
        <v>0</v>
      </c>
      <c r="T16" s="12">
        <v>0</v>
      </c>
      <c r="U16" s="33">
        <v>0</v>
      </c>
      <c r="V16" s="56"/>
      <c r="W16" s="12"/>
      <c r="X16" s="12">
        <v>0</v>
      </c>
      <c r="Y16" s="12">
        <v>0</v>
      </c>
      <c r="Z16" s="33">
        <v>0</v>
      </c>
      <c r="AA16" s="56"/>
      <c r="AB16" s="12"/>
    </row>
    <row r="17" spans="2:28" ht="60" customHeight="1" x14ac:dyDescent="0.25">
      <c r="B17" s="20" t="s">
        <v>105</v>
      </c>
      <c r="C17" s="3" t="s">
        <v>185</v>
      </c>
      <c r="D17" s="12">
        <v>10</v>
      </c>
      <c r="E17" s="12">
        <v>11</v>
      </c>
      <c r="F17" s="31">
        <v>4</v>
      </c>
      <c r="G17" s="61">
        <v>1</v>
      </c>
      <c r="H17" s="35">
        <f t="shared" si="0"/>
        <v>25</v>
      </c>
      <c r="I17" s="12">
        <v>0</v>
      </c>
      <c r="J17" s="12">
        <v>0</v>
      </c>
      <c r="K17" s="31">
        <v>0</v>
      </c>
      <c r="L17" s="56"/>
      <c r="M17" s="12"/>
      <c r="N17" s="12">
        <v>0</v>
      </c>
      <c r="O17" s="12">
        <v>0</v>
      </c>
      <c r="P17" s="37">
        <v>0</v>
      </c>
      <c r="Q17" s="37"/>
      <c r="R17" s="12"/>
      <c r="S17" s="12">
        <v>0</v>
      </c>
      <c r="T17" s="12">
        <v>0</v>
      </c>
      <c r="U17" s="33">
        <v>0</v>
      </c>
      <c r="V17" s="56"/>
      <c r="W17" s="12"/>
      <c r="X17" s="12">
        <v>0</v>
      </c>
      <c r="Y17" s="12">
        <v>0</v>
      </c>
      <c r="Z17" s="33">
        <v>0</v>
      </c>
      <c r="AA17" s="56"/>
      <c r="AB17" s="12"/>
    </row>
    <row r="18" spans="2:28" ht="60" customHeight="1" x14ac:dyDescent="0.25">
      <c r="B18" s="20" t="s">
        <v>221</v>
      </c>
      <c r="C18" s="3" t="s">
        <v>219</v>
      </c>
      <c r="D18" s="33">
        <v>5</v>
      </c>
      <c r="E18" s="33">
        <v>8</v>
      </c>
      <c r="F18" s="33">
        <v>4</v>
      </c>
      <c r="G18" s="61">
        <v>7</v>
      </c>
      <c r="H18" s="35">
        <f t="shared" si="0"/>
        <v>175</v>
      </c>
      <c r="I18" s="33">
        <v>0</v>
      </c>
      <c r="J18" s="33">
        <v>0</v>
      </c>
      <c r="K18" s="33">
        <v>0</v>
      </c>
      <c r="L18" s="56"/>
      <c r="M18" s="33"/>
      <c r="N18" s="33">
        <v>0</v>
      </c>
      <c r="O18" s="33">
        <v>0</v>
      </c>
      <c r="P18" s="37">
        <v>0</v>
      </c>
      <c r="Q18" s="37"/>
      <c r="R18" s="33"/>
      <c r="S18" s="33">
        <v>0</v>
      </c>
      <c r="T18" s="33">
        <v>0</v>
      </c>
      <c r="U18" s="33">
        <v>0</v>
      </c>
      <c r="V18" s="56"/>
      <c r="W18" s="33"/>
      <c r="X18" s="33">
        <v>0</v>
      </c>
      <c r="Y18" s="33">
        <v>0</v>
      </c>
      <c r="Z18" s="33">
        <v>0</v>
      </c>
      <c r="AA18" s="56"/>
      <c r="AB18" s="33"/>
    </row>
    <row r="19" spans="2:28" ht="60" customHeight="1" x14ac:dyDescent="0.25">
      <c r="B19" s="20" t="s">
        <v>222</v>
      </c>
      <c r="C19" s="3" t="s">
        <v>220</v>
      </c>
      <c r="D19" s="33">
        <v>0</v>
      </c>
      <c r="E19" s="33">
        <v>0</v>
      </c>
      <c r="F19" s="33">
        <v>1</v>
      </c>
      <c r="G19" s="61">
        <v>2</v>
      </c>
      <c r="H19" s="35">
        <f t="shared" si="0"/>
        <v>200</v>
      </c>
      <c r="I19" s="33">
        <v>0</v>
      </c>
      <c r="J19" s="33">
        <v>0</v>
      </c>
      <c r="K19" s="33">
        <v>0</v>
      </c>
      <c r="L19" s="56"/>
      <c r="M19" s="33"/>
      <c r="N19" s="33">
        <v>0</v>
      </c>
      <c r="O19" s="33">
        <v>0</v>
      </c>
      <c r="P19" s="37">
        <v>0</v>
      </c>
      <c r="Q19" s="37"/>
      <c r="R19" s="33"/>
      <c r="S19" s="33">
        <v>0</v>
      </c>
      <c r="T19" s="33">
        <v>0</v>
      </c>
      <c r="U19" s="33">
        <v>0</v>
      </c>
      <c r="V19" s="56"/>
      <c r="W19" s="33"/>
      <c r="X19" s="33">
        <v>0</v>
      </c>
      <c r="Y19" s="33">
        <v>0</v>
      </c>
      <c r="Z19" s="33">
        <v>0</v>
      </c>
      <c r="AA19" s="56"/>
      <c r="AB19" s="33"/>
    </row>
    <row r="20" spans="2:28" x14ac:dyDescent="0.25">
      <c r="B20" s="34">
        <v>2</v>
      </c>
      <c r="C20" s="15" t="s">
        <v>107</v>
      </c>
      <c r="D20" s="32">
        <v>0</v>
      </c>
      <c r="E20" s="32">
        <v>0</v>
      </c>
      <c r="F20" s="32">
        <v>0</v>
      </c>
      <c r="G20" s="54">
        <v>0</v>
      </c>
      <c r="H20" s="35">
        <v>0</v>
      </c>
      <c r="I20" s="32">
        <v>0</v>
      </c>
      <c r="J20" s="32">
        <v>0</v>
      </c>
      <c r="K20" s="32">
        <v>0</v>
      </c>
      <c r="L20" s="54"/>
      <c r="M20" s="32"/>
      <c r="N20" s="32">
        <v>0</v>
      </c>
      <c r="O20" s="32">
        <v>0</v>
      </c>
      <c r="P20" s="32">
        <v>0</v>
      </c>
      <c r="Q20" s="54"/>
      <c r="R20" s="32"/>
      <c r="S20" s="32">
        <v>0</v>
      </c>
      <c r="T20" s="32">
        <v>0</v>
      </c>
      <c r="U20" s="32">
        <v>0</v>
      </c>
      <c r="V20" s="54"/>
      <c r="W20" s="32"/>
      <c r="X20" s="32">
        <v>0</v>
      </c>
      <c r="Y20" s="32">
        <v>0</v>
      </c>
      <c r="Z20" s="32">
        <v>0</v>
      </c>
      <c r="AA20" s="54"/>
      <c r="AB20" s="32"/>
    </row>
    <row r="21" spans="2:28" ht="63" customHeight="1" x14ac:dyDescent="0.25">
      <c r="B21" s="20" t="s">
        <v>18</v>
      </c>
      <c r="C21" s="3" t="s">
        <v>108</v>
      </c>
      <c r="D21" s="12">
        <v>0</v>
      </c>
      <c r="E21" s="12">
        <v>0</v>
      </c>
      <c r="F21" s="31">
        <v>0</v>
      </c>
      <c r="G21" s="56">
        <v>0</v>
      </c>
      <c r="H21" s="18">
        <v>0</v>
      </c>
      <c r="I21" s="12">
        <v>0</v>
      </c>
      <c r="J21" s="12">
        <v>0</v>
      </c>
      <c r="K21" s="33">
        <v>0</v>
      </c>
      <c r="L21" s="56"/>
      <c r="M21" s="12"/>
      <c r="N21" s="12">
        <v>0</v>
      </c>
      <c r="O21" s="12">
        <v>0</v>
      </c>
      <c r="P21" s="37">
        <v>0</v>
      </c>
      <c r="Q21" s="37"/>
      <c r="R21" s="12"/>
      <c r="S21" s="12">
        <v>0</v>
      </c>
      <c r="T21" s="12">
        <v>0</v>
      </c>
      <c r="U21" s="33">
        <v>0</v>
      </c>
      <c r="V21" s="56"/>
      <c r="W21" s="12"/>
      <c r="X21" s="12">
        <v>0</v>
      </c>
      <c r="Y21" s="12">
        <v>0</v>
      </c>
      <c r="Z21" s="33">
        <v>0</v>
      </c>
      <c r="AA21" s="56"/>
      <c r="AB21" s="12"/>
    </row>
    <row r="22" spans="2:28" ht="57" customHeight="1" x14ac:dyDescent="0.25">
      <c r="B22" s="20" t="s">
        <v>109</v>
      </c>
      <c r="C22" s="3" t="s">
        <v>110</v>
      </c>
      <c r="D22" s="12">
        <v>0</v>
      </c>
      <c r="E22" s="12">
        <v>0</v>
      </c>
      <c r="F22" s="31">
        <v>0</v>
      </c>
      <c r="G22" s="56">
        <v>0</v>
      </c>
      <c r="H22" s="18">
        <v>0</v>
      </c>
      <c r="I22" s="12">
        <v>0</v>
      </c>
      <c r="J22" s="12">
        <v>0</v>
      </c>
      <c r="K22" s="33">
        <v>0</v>
      </c>
      <c r="L22" s="56"/>
      <c r="M22" s="12"/>
      <c r="N22" s="12">
        <v>0</v>
      </c>
      <c r="O22" s="12">
        <v>0</v>
      </c>
      <c r="P22" s="37">
        <v>0</v>
      </c>
      <c r="Q22" s="37"/>
      <c r="R22" s="12"/>
      <c r="S22" s="12">
        <v>0</v>
      </c>
      <c r="T22" s="12">
        <v>0</v>
      </c>
      <c r="U22" s="33">
        <v>0</v>
      </c>
      <c r="V22" s="56"/>
      <c r="W22" s="12"/>
      <c r="X22" s="12">
        <v>0</v>
      </c>
      <c r="Y22" s="12">
        <v>0</v>
      </c>
      <c r="Z22" s="33">
        <v>0</v>
      </c>
      <c r="AA22" s="56"/>
      <c r="AB22" s="12"/>
    </row>
    <row r="23" spans="2:28" ht="45" customHeight="1" x14ac:dyDescent="0.25">
      <c r="B23" s="20" t="s">
        <v>111</v>
      </c>
      <c r="C23" s="3" t="s">
        <v>112</v>
      </c>
      <c r="D23" s="12">
        <v>0</v>
      </c>
      <c r="E23" s="12">
        <v>0</v>
      </c>
      <c r="F23" s="31">
        <v>0</v>
      </c>
      <c r="G23" s="56">
        <v>0</v>
      </c>
      <c r="H23" s="12">
        <v>0</v>
      </c>
      <c r="I23" s="12">
        <v>0</v>
      </c>
      <c r="J23" s="12">
        <v>0</v>
      </c>
      <c r="K23" s="33">
        <v>0</v>
      </c>
      <c r="L23" s="56"/>
      <c r="M23" s="12"/>
      <c r="N23" s="12">
        <v>0</v>
      </c>
      <c r="O23" s="12">
        <v>0</v>
      </c>
      <c r="P23" s="37">
        <v>0</v>
      </c>
      <c r="Q23" s="37"/>
      <c r="R23" s="12"/>
      <c r="S23" s="12">
        <v>0</v>
      </c>
      <c r="T23" s="12">
        <v>0</v>
      </c>
      <c r="U23" s="33">
        <v>0</v>
      </c>
      <c r="V23" s="56"/>
      <c r="W23" s="12"/>
      <c r="X23" s="12">
        <v>0</v>
      </c>
      <c r="Y23" s="12">
        <v>0</v>
      </c>
      <c r="Z23" s="33">
        <v>0</v>
      </c>
      <c r="AA23" s="56"/>
      <c r="AB23" s="12"/>
    </row>
    <row r="24" spans="2:28" ht="49.5" customHeight="1" x14ac:dyDescent="0.25">
      <c r="B24" s="20" t="s">
        <v>113</v>
      </c>
      <c r="C24" s="3" t="s">
        <v>98</v>
      </c>
      <c r="D24" s="12">
        <v>0</v>
      </c>
      <c r="E24" s="12">
        <v>0</v>
      </c>
      <c r="F24" s="31">
        <v>0</v>
      </c>
      <c r="G24" s="56">
        <v>0</v>
      </c>
      <c r="H24" s="12">
        <v>0</v>
      </c>
      <c r="I24" s="12">
        <v>0</v>
      </c>
      <c r="J24" s="12">
        <v>0</v>
      </c>
      <c r="K24" s="33">
        <v>0</v>
      </c>
      <c r="L24" s="56"/>
      <c r="M24" s="12"/>
      <c r="N24" s="12">
        <v>0</v>
      </c>
      <c r="O24" s="12">
        <v>0</v>
      </c>
      <c r="P24" s="37">
        <v>0</v>
      </c>
      <c r="Q24" s="37"/>
      <c r="R24" s="12"/>
      <c r="S24" s="12">
        <v>0</v>
      </c>
      <c r="T24" s="12">
        <v>0</v>
      </c>
      <c r="U24" s="33">
        <v>0</v>
      </c>
      <c r="V24" s="56"/>
      <c r="W24" s="12"/>
      <c r="X24" s="12">
        <v>0</v>
      </c>
      <c r="Y24" s="12">
        <v>0</v>
      </c>
      <c r="Z24" s="33">
        <v>0</v>
      </c>
      <c r="AA24" s="56"/>
      <c r="AB24" s="12"/>
    </row>
    <row r="25" spans="2:28" ht="49.5" customHeight="1" x14ac:dyDescent="0.25">
      <c r="B25" s="20" t="s">
        <v>20</v>
      </c>
      <c r="C25" s="3" t="s">
        <v>100</v>
      </c>
      <c r="D25" s="12">
        <v>0</v>
      </c>
      <c r="E25" s="12">
        <v>0</v>
      </c>
      <c r="F25" s="31">
        <v>0</v>
      </c>
      <c r="G25" s="56">
        <v>0</v>
      </c>
      <c r="H25" s="12">
        <v>0</v>
      </c>
      <c r="I25" s="12">
        <v>0</v>
      </c>
      <c r="J25" s="12">
        <v>0</v>
      </c>
      <c r="K25" s="33">
        <v>0</v>
      </c>
      <c r="L25" s="56"/>
      <c r="M25" s="12"/>
      <c r="N25" s="12">
        <v>0</v>
      </c>
      <c r="O25" s="12">
        <v>0</v>
      </c>
      <c r="P25" s="37">
        <v>0</v>
      </c>
      <c r="Q25" s="37"/>
      <c r="R25" s="12"/>
      <c r="S25" s="12">
        <v>0</v>
      </c>
      <c r="T25" s="12">
        <v>0</v>
      </c>
      <c r="U25" s="33">
        <v>0</v>
      </c>
      <c r="V25" s="56"/>
      <c r="W25" s="12"/>
      <c r="X25" s="12">
        <v>0</v>
      </c>
      <c r="Y25" s="12">
        <v>0</v>
      </c>
      <c r="Z25" s="33">
        <v>0</v>
      </c>
      <c r="AA25" s="56"/>
      <c r="AB25" s="12"/>
    </row>
    <row r="26" spans="2:28" ht="27.75" customHeight="1" x14ac:dyDescent="0.25">
      <c r="B26" s="20" t="s">
        <v>21</v>
      </c>
      <c r="C26" s="3" t="s">
        <v>102</v>
      </c>
      <c r="D26" s="12">
        <v>0</v>
      </c>
      <c r="E26" s="12">
        <v>0</v>
      </c>
      <c r="F26" s="31">
        <v>0</v>
      </c>
      <c r="G26" s="56">
        <v>0</v>
      </c>
      <c r="H26" s="12">
        <v>0</v>
      </c>
      <c r="I26" s="12">
        <v>0</v>
      </c>
      <c r="J26" s="12">
        <v>0</v>
      </c>
      <c r="K26" s="33">
        <v>0</v>
      </c>
      <c r="L26" s="56"/>
      <c r="M26" s="12"/>
      <c r="N26" s="12">
        <v>0</v>
      </c>
      <c r="O26" s="12">
        <v>0</v>
      </c>
      <c r="P26" s="37">
        <v>0</v>
      </c>
      <c r="Q26" s="37"/>
      <c r="R26" s="12"/>
      <c r="S26" s="12">
        <v>0</v>
      </c>
      <c r="T26" s="12">
        <v>0</v>
      </c>
      <c r="U26" s="33">
        <v>0</v>
      </c>
      <c r="V26" s="56"/>
      <c r="W26" s="12"/>
      <c r="X26" s="12">
        <v>0</v>
      </c>
      <c r="Y26" s="12">
        <v>0</v>
      </c>
      <c r="Z26" s="33">
        <v>0</v>
      </c>
      <c r="AA26" s="56"/>
      <c r="AB26" s="12"/>
    </row>
    <row r="27" spans="2:28" ht="75" customHeight="1" x14ac:dyDescent="0.25">
      <c r="B27" s="20" t="s">
        <v>114</v>
      </c>
      <c r="C27" s="3" t="s">
        <v>115</v>
      </c>
      <c r="D27" s="12">
        <v>0</v>
      </c>
      <c r="E27" s="12">
        <v>0</v>
      </c>
      <c r="F27" s="31">
        <v>0</v>
      </c>
      <c r="G27" s="56">
        <v>0</v>
      </c>
      <c r="H27" s="12">
        <v>0</v>
      </c>
      <c r="I27" s="12">
        <v>0</v>
      </c>
      <c r="J27" s="12">
        <v>0</v>
      </c>
      <c r="K27" s="33">
        <v>0</v>
      </c>
      <c r="L27" s="56"/>
      <c r="M27" s="12"/>
      <c r="N27" s="12">
        <v>0</v>
      </c>
      <c r="O27" s="12">
        <v>0</v>
      </c>
      <c r="P27" s="37">
        <v>0</v>
      </c>
      <c r="Q27" s="37"/>
      <c r="R27" s="12"/>
      <c r="S27" s="12">
        <v>0</v>
      </c>
      <c r="T27" s="12">
        <v>0</v>
      </c>
      <c r="U27" s="33">
        <v>0</v>
      </c>
      <c r="V27" s="56"/>
      <c r="W27" s="12"/>
      <c r="X27" s="12">
        <v>0</v>
      </c>
      <c r="Y27" s="12">
        <v>0</v>
      </c>
      <c r="Z27" s="33">
        <v>0</v>
      </c>
      <c r="AA27" s="56"/>
      <c r="AB27" s="12"/>
    </row>
    <row r="28" spans="2:28" ht="21.75" customHeight="1" x14ac:dyDescent="0.25">
      <c r="B28" s="20" t="s">
        <v>116</v>
      </c>
      <c r="C28" s="3" t="s">
        <v>106</v>
      </c>
      <c r="D28" s="12">
        <v>0</v>
      </c>
      <c r="E28" s="12">
        <v>0</v>
      </c>
      <c r="F28" s="31">
        <v>0</v>
      </c>
      <c r="G28" s="56">
        <v>0</v>
      </c>
      <c r="H28" s="12">
        <v>0</v>
      </c>
      <c r="I28" s="12">
        <v>0</v>
      </c>
      <c r="J28" s="12">
        <v>0</v>
      </c>
      <c r="K28" s="33">
        <v>0</v>
      </c>
      <c r="L28" s="56"/>
      <c r="M28" s="12"/>
      <c r="N28" s="12">
        <v>0</v>
      </c>
      <c r="O28" s="12">
        <v>0</v>
      </c>
      <c r="P28" s="37">
        <v>0</v>
      </c>
      <c r="Q28" s="37"/>
      <c r="R28" s="12"/>
      <c r="S28" s="12">
        <v>0</v>
      </c>
      <c r="T28" s="12">
        <v>0</v>
      </c>
      <c r="U28" s="33">
        <v>0</v>
      </c>
      <c r="V28" s="56"/>
      <c r="W28" s="12"/>
      <c r="X28" s="12">
        <v>0</v>
      </c>
      <c r="Y28" s="12">
        <v>0</v>
      </c>
      <c r="Z28" s="33">
        <v>0</v>
      </c>
      <c r="AA28" s="56"/>
      <c r="AB28" s="12"/>
    </row>
    <row r="29" spans="2:28" ht="33.75" customHeight="1" x14ac:dyDescent="0.25">
      <c r="B29" s="34">
        <v>3</v>
      </c>
      <c r="C29" s="15" t="s">
        <v>117</v>
      </c>
      <c r="D29" s="93">
        <f>D30+D31+D32+D33</f>
        <v>118</v>
      </c>
      <c r="E29" s="93">
        <f>E30+E31+E32+E33</f>
        <v>151</v>
      </c>
      <c r="F29" s="93">
        <f>F30+F31+F32+F33</f>
        <v>141</v>
      </c>
      <c r="G29" s="54">
        <f>G30+G31+G32+G33</f>
        <v>92</v>
      </c>
      <c r="H29" s="35">
        <f>(G29/F29)*100</f>
        <v>65.248226950354621</v>
      </c>
      <c r="I29" s="32">
        <v>0</v>
      </c>
      <c r="J29" s="32">
        <v>0</v>
      </c>
      <c r="K29" s="32">
        <v>0</v>
      </c>
      <c r="L29" s="54"/>
      <c r="M29" s="32"/>
      <c r="N29" s="32">
        <v>0</v>
      </c>
      <c r="O29" s="32">
        <v>0</v>
      </c>
      <c r="P29" s="32">
        <v>0</v>
      </c>
      <c r="Q29" s="54"/>
      <c r="R29" s="32"/>
      <c r="S29" s="32">
        <v>0</v>
      </c>
      <c r="T29" s="32">
        <v>0</v>
      </c>
      <c r="U29" s="32">
        <v>0</v>
      </c>
      <c r="V29" s="54"/>
      <c r="W29" s="32"/>
      <c r="X29" s="32">
        <v>0</v>
      </c>
      <c r="Y29" s="32">
        <v>0</v>
      </c>
      <c r="Z29" s="32">
        <v>0</v>
      </c>
      <c r="AA29" s="54"/>
      <c r="AB29" s="32"/>
    </row>
    <row r="30" spans="2:28" ht="29.25" customHeight="1" x14ac:dyDescent="0.25">
      <c r="B30" s="20" t="s">
        <v>23</v>
      </c>
      <c r="C30" s="3" t="s">
        <v>118</v>
      </c>
      <c r="D30" s="48">
        <v>78</v>
      </c>
      <c r="E30" s="48">
        <v>84</v>
      </c>
      <c r="F30" s="48">
        <v>107</v>
      </c>
      <c r="G30" s="48">
        <v>62</v>
      </c>
      <c r="H30" s="35">
        <f t="shared" ref="H30:H33" si="1">(G30/F30)*100</f>
        <v>57.943925233644855</v>
      </c>
      <c r="I30" s="12">
        <v>0</v>
      </c>
      <c r="J30" s="12">
        <v>0</v>
      </c>
      <c r="K30" s="33">
        <v>0</v>
      </c>
      <c r="L30" s="56"/>
      <c r="M30" s="12"/>
      <c r="N30" s="12">
        <v>0</v>
      </c>
      <c r="O30" s="12">
        <v>0</v>
      </c>
      <c r="P30" s="37">
        <v>0</v>
      </c>
      <c r="Q30" s="37"/>
      <c r="R30" s="12"/>
      <c r="S30" s="12">
        <v>0</v>
      </c>
      <c r="T30" s="12">
        <v>0</v>
      </c>
      <c r="U30" s="33">
        <v>0</v>
      </c>
      <c r="V30" s="56"/>
      <c r="W30" s="12"/>
      <c r="X30" s="12">
        <v>0</v>
      </c>
      <c r="Y30" s="12">
        <v>0</v>
      </c>
      <c r="Z30" s="33">
        <v>0</v>
      </c>
      <c r="AA30" s="56"/>
      <c r="AB30" s="12"/>
    </row>
    <row r="31" spans="2:28" ht="77.25" customHeight="1" x14ac:dyDescent="0.25">
      <c r="B31" s="20" t="s">
        <v>24</v>
      </c>
      <c r="C31" s="3" t="s">
        <v>119</v>
      </c>
      <c r="D31" s="12">
        <v>0</v>
      </c>
      <c r="E31" s="12">
        <v>0</v>
      </c>
      <c r="F31" s="31">
        <v>0</v>
      </c>
      <c r="G31" s="56">
        <v>0</v>
      </c>
      <c r="H31" s="35">
        <v>0</v>
      </c>
      <c r="I31" s="12">
        <v>0</v>
      </c>
      <c r="J31" s="12">
        <v>0</v>
      </c>
      <c r="K31" s="33">
        <v>0</v>
      </c>
      <c r="L31" s="56"/>
      <c r="M31" s="12"/>
      <c r="N31" s="12">
        <v>0</v>
      </c>
      <c r="O31" s="12">
        <v>0</v>
      </c>
      <c r="P31" s="37">
        <v>0</v>
      </c>
      <c r="Q31" s="37"/>
      <c r="R31" s="12"/>
      <c r="S31" s="12">
        <v>0</v>
      </c>
      <c r="T31" s="12">
        <v>0</v>
      </c>
      <c r="U31" s="33">
        <v>0</v>
      </c>
      <c r="V31" s="56"/>
      <c r="W31" s="12"/>
      <c r="X31" s="12">
        <v>0</v>
      </c>
      <c r="Y31" s="12">
        <v>0</v>
      </c>
      <c r="Z31" s="33">
        <v>0</v>
      </c>
      <c r="AA31" s="56"/>
      <c r="AB31" s="12"/>
    </row>
    <row r="32" spans="2:28" ht="58.5" customHeight="1" x14ac:dyDescent="0.25">
      <c r="B32" s="20" t="s">
        <v>25</v>
      </c>
      <c r="C32" s="3" t="s">
        <v>120</v>
      </c>
      <c r="D32" s="12">
        <v>20</v>
      </c>
      <c r="E32" s="12">
        <v>41</v>
      </c>
      <c r="F32" s="31">
        <v>23</v>
      </c>
      <c r="G32" s="56">
        <v>20</v>
      </c>
      <c r="H32" s="35">
        <f t="shared" si="1"/>
        <v>86.956521739130437</v>
      </c>
      <c r="I32" s="12">
        <v>0</v>
      </c>
      <c r="J32" s="12">
        <v>0</v>
      </c>
      <c r="K32" s="33">
        <v>0</v>
      </c>
      <c r="L32" s="56"/>
      <c r="M32" s="12"/>
      <c r="N32" s="12">
        <v>0</v>
      </c>
      <c r="O32" s="12">
        <v>0</v>
      </c>
      <c r="P32" s="37">
        <v>0</v>
      </c>
      <c r="Q32" s="37"/>
      <c r="R32" s="12"/>
      <c r="S32" s="12">
        <v>0</v>
      </c>
      <c r="T32" s="12">
        <v>0</v>
      </c>
      <c r="U32" s="33">
        <v>0</v>
      </c>
      <c r="V32" s="56"/>
      <c r="W32" s="12"/>
      <c r="X32" s="12">
        <v>0</v>
      </c>
      <c r="Y32" s="12">
        <v>0</v>
      </c>
      <c r="Z32" s="33">
        <v>0</v>
      </c>
      <c r="AA32" s="56"/>
      <c r="AB32" s="12"/>
    </row>
    <row r="33" spans="2:28" ht="18.75" customHeight="1" x14ac:dyDescent="0.25">
      <c r="B33" s="20" t="s">
        <v>26</v>
      </c>
      <c r="C33" s="3" t="s">
        <v>106</v>
      </c>
      <c r="D33" s="12">
        <v>20</v>
      </c>
      <c r="E33" s="12">
        <v>26</v>
      </c>
      <c r="F33" s="31">
        <v>11</v>
      </c>
      <c r="G33" s="56">
        <v>10</v>
      </c>
      <c r="H33" s="35">
        <f t="shared" si="1"/>
        <v>90.909090909090907</v>
      </c>
      <c r="I33" s="12">
        <v>0</v>
      </c>
      <c r="J33" s="12">
        <v>0</v>
      </c>
      <c r="K33" s="33">
        <v>0</v>
      </c>
      <c r="L33" s="56"/>
      <c r="M33" s="12"/>
      <c r="N33" s="12">
        <v>0</v>
      </c>
      <c r="O33" s="12">
        <v>0</v>
      </c>
      <c r="P33" s="37">
        <v>0</v>
      </c>
      <c r="Q33" s="37"/>
      <c r="R33" s="12"/>
      <c r="S33" s="12">
        <v>0</v>
      </c>
      <c r="T33" s="12">
        <v>0</v>
      </c>
      <c r="U33" s="33">
        <v>0</v>
      </c>
      <c r="V33" s="56"/>
      <c r="W33" s="12"/>
      <c r="X33" s="12">
        <v>0</v>
      </c>
      <c r="Y33" s="12">
        <v>0</v>
      </c>
      <c r="Z33" s="33">
        <v>0</v>
      </c>
      <c r="AA33" s="56"/>
      <c r="AB33" s="12"/>
    </row>
    <row r="35" spans="2:28" x14ac:dyDescent="0.25">
      <c r="B35" s="98"/>
      <c r="C35" s="98"/>
      <c r="D35" s="98"/>
      <c r="E35" s="98"/>
      <c r="F35" s="98"/>
      <c r="G35" s="98"/>
      <c r="H35" s="98"/>
      <c r="I35" s="98"/>
      <c r="J35" s="98"/>
      <c r="K35" s="98"/>
    </row>
    <row r="36" spans="2:28" x14ac:dyDescent="0.25">
      <c r="B36" s="98"/>
      <c r="C36" s="98"/>
      <c r="D36" s="98"/>
      <c r="E36" s="98"/>
      <c r="F36" s="98"/>
      <c r="G36" s="98"/>
      <c r="H36" s="98"/>
      <c r="I36" s="98"/>
      <c r="J36" s="98"/>
      <c r="K36" s="98"/>
    </row>
    <row r="37" spans="2:28" x14ac:dyDescent="0.25"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2:28" x14ac:dyDescent="0.25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</row>
  </sheetData>
  <mergeCells count="13">
    <mergeCell ref="B35:K35"/>
    <mergeCell ref="B36:K36"/>
    <mergeCell ref="B38:L38"/>
    <mergeCell ref="B5:AB5"/>
    <mergeCell ref="B6:AB6"/>
    <mergeCell ref="B7:B9"/>
    <mergeCell ref="C7:C9"/>
    <mergeCell ref="D7:AB7"/>
    <mergeCell ref="D8:H8"/>
    <mergeCell ref="I8:M8"/>
    <mergeCell ref="N8:R8"/>
    <mergeCell ref="S8:W8"/>
    <mergeCell ref="X8:AB8"/>
  </mergeCells>
  <pageMargins left="0.39370078740157483" right="0" top="0.15748031496062992" bottom="0" header="0" footer="0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4"/>
  <sheetViews>
    <sheetView topLeftCell="A13" workbookViewId="0">
      <selection activeCell="K11" sqref="K11"/>
    </sheetView>
  </sheetViews>
  <sheetFormatPr defaultRowHeight="15" x14ac:dyDescent="0.25"/>
  <cols>
    <col min="1" max="1" width="2.85546875" customWidth="1"/>
    <col min="2" max="2" width="14.140625" customWidth="1"/>
    <col min="4" max="4" width="22" customWidth="1"/>
    <col min="5" max="5" width="17.5703125" customWidth="1"/>
    <col min="6" max="6" width="16.28515625" customWidth="1"/>
    <col min="7" max="7" width="24.28515625" customWidth="1"/>
    <col min="8" max="8" width="14.85546875" customWidth="1"/>
    <col min="9" max="9" width="14.140625" customWidth="1"/>
    <col min="10" max="10" width="13" customWidth="1"/>
    <col min="11" max="11" width="14.85546875" customWidth="1"/>
  </cols>
  <sheetData>
    <row r="1" spans="1:12" x14ac:dyDescent="0.25">
      <c r="J1" s="100" t="s">
        <v>186</v>
      </c>
      <c r="K1" s="100"/>
      <c r="L1" s="100"/>
    </row>
    <row r="2" spans="1:12" x14ac:dyDescent="0.25">
      <c r="J2" s="100" t="s">
        <v>187</v>
      </c>
      <c r="K2" s="100"/>
      <c r="L2" s="100"/>
    </row>
    <row r="3" spans="1:12" x14ac:dyDescent="0.25">
      <c r="I3" s="100" t="s">
        <v>188</v>
      </c>
      <c r="J3" s="100"/>
      <c r="K3" s="100"/>
      <c r="L3" s="100"/>
    </row>
    <row r="4" spans="1:12" x14ac:dyDescent="0.25">
      <c r="I4" s="100" t="s">
        <v>189</v>
      </c>
      <c r="J4" s="100"/>
      <c r="K4" s="100"/>
      <c r="L4" s="100"/>
    </row>
    <row r="5" spans="1:12" x14ac:dyDescent="0.25">
      <c r="A5" s="101" t="s">
        <v>267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7" spans="1:12" ht="162" customHeight="1" x14ac:dyDescent="0.25">
      <c r="A7" s="15" t="s">
        <v>4</v>
      </c>
      <c r="B7" s="15" t="s">
        <v>121</v>
      </c>
      <c r="C7" s="15" t="s">
        <v>122</v>
      </c>
      <c r="D7" s="15" t="s">
        <v>123</v>
      </c>
      <c r="E7" s="15" t="s">
        <v>124</v>
      </c>
      <c r="F7" s="15" t="s">
        <v>125</v>
      </c>
      <c r="G7" s="15" t="s">
        <v>126</v>
      </c>
      <c r="H7" s="15" t="s">
        <v>127</v>
      </c>
      <c r="I7" s="15" t="s">
        <v>128</v>
      </c>
      <c r="J7" s="15" t="s">
        <v>129</v>
      </c>
      <c r="K7" s="15" t="s">
        <v>130</v>
      </c>
    </row>
    <row r="8" spans="1:12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</row>
    <row r="9" spans="1:12" ht="63" customHeight="1" x14ac:dyDescent="0.25">
      <c r="A9" s="121">
        <v>1</v>
      </c>
      <c r="B9" s="121" t="s">
        <v>131</v>
      </c>
      <c r="C9" s="124"/>
      <c r="D9" s="121" t="s">
        <v>132</v>
      </c>
      <c r="E9" s="121" t="s">
        <v>230</v>
      </c>
      <c r="F9" s="121" t="s">
        <v>133</v>
      </c>
      <c r="G9" s="3" t="s">
        <v>223</v>
      </c>
      <c r="H9" s="33">
        <v>2808</v>
      </c>
      <c r="I9" s="33">
        <v>2</v>
      </c>
      <c r="J9" s="33">
        <v>0</v>
      </c>
      <c r="K9" s="33" t="s">
        <v>134</v>
      </c>
    </row>
    <row r="10" spans="1:12" ht="33.75" customHeight="1" x14ac:dyDescent="0.25">
      <c r="A10" s="122"/>
      <c r="B10" s="122"/>
      <c r="C10" s="125"/>
      <c r="D10" s="122"/>
      <c r="E10" s="122"/>
      <c r="F10" s="122"/>
      <c r="G10" s="3" t="s">
        <v>231</v>
      </c>
      <c r="H10" s="10">
        <v>0</v>
      </c>
      <c r="I10" s="10">
        <v>0</v>
      </c>
      <c r="J10" s="10">
        <v>0</v>
      </c>
      <c r="K10" s="33" t="s">
        <v>134</v>
      </c>
    </row>
    <row r="11" spans="1:12" ht="45" x14ac:dyDescent="0.25">
      <c r="A11" s="122"/>
      <c r="B11" s="122"/>
      <c r="C11" s="125"/>
      <c r="D11" s="122"/>
      <c r="E11" s="122"/>
      <c r="F11" s="122"/>
      <c r="G11" s="3" t="s">
        <v>224</v>
      </c>
      <c r="H11" s="10"/>
      <c r="I11" s="10"/>
      <c r="J11" s="10"/>
      <c r="K11" s="33" t="s">
        <v>134</v>
      </c>
    </row>
    <row r="12" spans="1:12" ht="31.5" customHeight="1" x14ac:dyDescent="0.25">
      <c r="A12" s="122"/>
      <c r="B12" s="122"/>
      <c r="C12" s="125"/>
      <c r="D12" s="122"/>
      <c r="E12" s="122"/>
      <c r="F12" s="122"/>
      <c r="G12" s="3" t="s">
        <v>225</v>
      </c>
      <c r="H12" s="10">
        <v>0</v>
      </c>
      <c r="I12" s="10">
        <v>0</v>
      </c>
      <c r="J12" s="10">
        <v>0</v>
      </c>
      <c r="K12" s="33" t="s">
        <v>134</v>
      </c>
    </row>
    <row r="13" spans="1:12" ht="72.75" customHeight="1" x14ac:dyDescent="0.25">
      <c r="A13" s="122"/>
      <c r="B13" s="122"/>
      <c r="C13" s="125"/>
      <c r="D13" s="122"/>
      <c r="E13" s="122"/>
      <c r="F13" s="122"/>
      <c r="G13" s="3" t="s">
        <v>226</v>
      </c>
      <c r="H13" s="10">
        <v>0</v>
      </c>
      <c r="I13" s="10">
        <v>0</v>
      </c>
      <c r="J13" s="10">
        <v>0</v>
      </c>
      <c r="K13" s="33" t="s">
        <v>134</v>
      </c>
    </row>
    <row r="14" spans="1:12" ht="45" x14ac:dyDescent="0.25">
      <c r="A14" s="122"/>
      <c r="B14" s="122"/>
      <c r="C14" s="125"/>
      <c r="D14" s="122"/>
      <c r="E14" s="122"/>
      <c r="F14" s="122"/>
      <c r="G14" s="3" t="s">
        <v>227</v>
      </c>
      <c r="H14" s="10"/>
      <c r="I14" s="10"/>
      <c r="J14" s="10"/>
      <c r="K14" s="33" t="s">
        <v>134</v>
      </c>
    </row>
    <row r="15" spans="1:12" ht="63" customHeight="1" x14ac:dyDescent="0.25">
      <c r="A15" s="122"/>
      <c r="B15" s="122"/>
      <c r="C15" s="125"/>
      <c r="D15" s="122"/>
      <c r="E15" s="122"/>
      <c r="F15" s="122"/>
      <c r="G15" s="3" t="s">
        <v>228</v>
      </c>
      <c r="H15" s="10"/>
      <c r="I15" s="10"/>
      <c r="J15" s="10"/>
      <c r="K15" s="33" t="s">
        <v>134</v>
      </c>
    </row>
    <row r="16" spans="1:12" ht="47.25" customHeight="1" x14ac:dyDescent="0.25">
      <c r="A16" s="123"/>
      <c r="B16" s="123"/>
      <c r="C16" s="126"/>
      <c r="D16" s="123"/>
      <c r="E16" s="123"/>
      <c r="F16" s="123"/>
      <c r="G16" s="3" t="s">
        <v>229</v>
      </c>
      <c r="H16" s="10"/>
      <c r="I16" s="10"/>
      <c r="J16" s="10"/>
      <c r="K16" s="33" t="s">
        <v>134</v>
      </c>
    </row>
    <row r="19" spans="2:12" x14ac:dyDescent="0.25"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2:12" x14ac:dyDescent="0.25">
      <c r="C20" s="57"/>
      <c r="D20" s="57"/>
      <c r="E20" s="57"/>
      <c r="F20" s="57"/>
      <c r="G20" s="57"/>
      <c r="H20" s="57"/>
      <c r="I20" s="57"/>
      <c r="J20" s="57"/>
      <c r="K20" s="57"/>
    </row>
    <row r="21" spans="2:12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2:12" x14ac:dyDescent="0.25">
      <c r="B22" s="98"/>
      <c r="C22" s="98"/>
      <c r="D22" s="98"/>
      <c r="E22" s="98"/>
      <c r="F22" s="98"/>
      <c r="G22" s="98"/>
      <c r="H22" s="98"/>
      <c r="I22" s="98"/>
      <c r="J22" s="98"/>
      <c r="K22" s="98"/>
    </row>
    <row r="23" spans="2:12" x14ac:dyDescent="0.25"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2:12" x14ac:dyDescent="0.25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</row>
  </sheetData>
  <mergeCells count="14">
    <mergeCell ref="B19:K19"/>
    <mergeCell ref="B22:K22"/>
    <mergeCell ref="B24:L24"/>
    <mergeCell ref="A9:A16"/>
    <mergeCell ref="A5:K5"/>
    <mergeCell ref="E9:E16"/>
    <mergeCell ref="D9:D16"/>
    <mergeCell ref="C9:C16"/>
    <mergeCell ref="B9:B16"/>
    <mergeCell ref="J1:L1"/>
    <mergeCell ref="J2:L2"/>
    <mergeCell ref="I3:L3"/>
    <mergeCell ref="I4:L4"/>
    <mergeCell ref="F9:F16"/>
  </mergeCells>
  <pageMargins left="0" right="0" top="0.35433070866141736" bottom="0" header="0" footer="0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K24"/>
  <sheetViews>
    <sheetView workbookViewId="0">
      <selection activeCell="I12" sqref="I12"/>
    </sheetView>
  </sheetViews>
  <sheetFormatPr defaultRowHeight="15" x14ac:dyDescent="0.25"/>
  <cols>
    <col min="1" max="1" width="3.7109375" customWidth="1"/>
    <col min="2" max="2" width="4.42578125" customWidth="1"/>
    <col min="7" max="7" width="66" customWidth="1"/>
    <col min="8" max="8" width="11.42578125" customWidth="1"/>
    <col min="9" max="9" width="19.140625" customWidth="1"/>
  </cols>
  <sheetData>
    <row r="1" spans="2:9" x14ac:dyDescent="0.25">
      <c r="I1" s="29" t="s">
        <v>186</v>
      </c>
    </row>
    <row r="2" spans="2:9" x14ac:dyDescent="0.25">
      <c r="I2" s="29" t="s">
        <v>187</v>
      </c>
    </row>
    <row r="3" spans="2:9" x14ac:dyDescent="0.25">
      <c r="I3" s="29" t="s">
        <v>188</v>
      </c>
    </row>
    <row r="4" spans="2:9" x14ac:dyDescent="0.25">
      <c r="I4" s="29" t="s">
        <v>189</v>
      </c>
    </row>
    <row r="5" spans="2:9" x14ac:dyDescent="0.25">
      <c r="B5" s="114" t="s">
        <v>266</v>
      </c>
      <c r="C5" s="114"/>
      <c r="D5" s="114"/>
      <c r="E5" s="114"/>
      <c r="F5" s="114"/>
      <c r="G5" s="114"/>
      <c r="H5" s="114"/>
      <c r="I5" s="114"/>
    </row>
    <row r="6" spans="2:9" x14ac:dyDescent="0.25">
      <c r="B6" s="59"/>
      <c r="C6" s="59"/>
      <c r="D6" s="59"/>
      <c r="E6" s="59"/>
      <c r="F6" s="59"/>
      <c r="G6" s="59"/>
      <c r="H6" s="59"/>
      <c r="I6" s="59"/>
    </row>
    <row r="7" spans="2:9" x14ac:dyDescent="0.25">
      <c r="B7" s="15" t="s">
        <v>4</v>
      </c>
      <c r="C7" s="108" t="s">
        <v>135</v>
      </c>
      <c r="D7" s="108"/>
      <c r="E7" s="108"/>
      <c r="F7" s="108"/>
      <c r="G7" s="108"/>
      <c r="H7" s="108" t="s">
        <v>136</v>
      </c>
      <c r="I7" s="108"/>
    </row>
    <row r="8" spans="2:9" ht="30" x14ac:dyDescent="0.25">
      <c r="B8" s="121">
        <v>1</v>
      </c>
      <c r="C8" s="112" t="s">
        <v>137</v>
      </c>
      <c r="D8" s="112"/>
      <c r="E8" s="112"/>
      <c r="F8" s="112"/>
      <c r="G8" s="112"/>
      <c r="H8" s="3" t="s">
        <v>138</v>
      </c>
      <c r="I8" s="3" t="s">
        <v>152</v>
      </c>
    </row>
    <row r="9" spans="2:9" ht="30" x14ac:dyDescent="0.25">
      <c r="B9" s="122"/>
      <c r="C9" s="112" t="s">
        <v>139</v>
      </c>
      <c r="D9" s="112"/>
      <c r="E9" s="112"/>
      <c r="F9" s="112"/>
      <c r="G9" s="112"/>
      <c r="H9" s="3"/>
      <c r="I9" s="3" t="s">
        <v>152</v>
      </c>
    </row>
    <row r="10" spans="2:9" ht="30" x14ac:dyDescent="0.25">
      <c r="B10" s="123"/>
      <c r="C10" s="112" t="s">
        <v>140</v>
      </c>
      <c r="D10" s="112"/>
      <c r="E10" s="112"/>
      <c r="F10" s="112"/>
      <c r="G10" s="112"/>
      <c r="H10" s="3"/>
      <c r="I10" s="3" t="s">
        <v>153</v>
      </c>
    </row>
    <row r="11" spans="2:9" x14ac:dyDescent="0.25">
      <c r="B11" s="58">
        <v>2</v>
      </c>
      <c r="C11" s="127" t="s">
        <v>141</v>
      </c>
      <c r="D11" s="127"/>
      <c r="E11" s="127"/>
      <c r="F11" s="127"/>
      <c r="G11" s="127"/>
      <c r="H11" s="3" t="s">
        <v>142</v>
      </c>
      <c r="I11" s="58">
        <v>2808</v>
      </c>
    </row>
    <row r="12" spans="2:9" x14ac:dyDescent="0.25">
      <c r="B12" s="20" t="s">
        <v>18</v>
      </c>
      <c r="C12" s="127" t="s">
        <v>143</v>
      </c>
      <c r="D12" s="127"/>
      <c r="E12" s="127"/>
      <c r="F12" s="127"/>
      <c r="G12" s="127"/>
      <c r="H12" s="3" t="s">
        <v>142</v>
      </c>
      <c r="I12" s="58">
        <v>2808</v>
      </c>
    </row>
    <row r="13" spans="2:9" ht="30.75" customHeight="1" x14ac:dyDescent="0.25">
      <c r="B13" s="21" t="s">
        <v>113</v>
      </c>
      <c r="C13" s="127" t="s">
        <v>144</v>
      </c>
      <c r="D13" s="127"/>
      <c r="E13" s="127"/>
      <c r="F13" s="127"/>
      <c r="G13" s="127"/>
      <c r="H13" s="3" t="s">
        <v>142</v>
      </c>
      <c r="I13" s="58">
        <v>0</v>
      </c>
    </row>
    <row r="14" spans="2:9" ht="30" customHeight="1" x14ac:dyDescent="0.25">
      <c r="B14" s="58">
        <v>3</v>
      </c>
      <c r="C14" s="127" t="s">
        <v>145</v>
      </c>
      <c r="D14" s="127"/>
      <c r="E14" s="127"/>
      <c r="F14" s="127"/>
      <c r="G14" s="127"/>
      <c r="H14" s="3" t="s">
        <v>146</v>
      </c>
      <c r="I14" s="58">
        <v>0.3</v>
      </c>
    </row>
    <row r="15" spans="2:9" ht="30" customHeight="1" x14ac:dyDescent="0.25">
      <c r="B15" s="58">
        <v>4</v>
      </c>
      <c r="C15" s="127" t="s">
        <v>147</v>
      </c>
      <c r="D15" s="127"/>
      <c r="E15" s="127"/>
      <c r="F15" s="127"/>
      <c r="G15" s="127"/>
      <c r="H15" s="3" t="s">
        <v>146</v>
      </c>
      <c r="I15" s="58">
        <v>2</v>
      </c>
    </row>
    <row r="16" spans="2:9" x14ac:dyDescent="0.25">
      <c r="B16" s="8"/>
      <c r="C16" s="9"/>
      <c r="D16" s="9"/>
      <c r="E16" s="9"/>
      <c r="F16" s="9"/>
      <c r="G16" s="9"/>
      <c r="H16" s="8"/>
      <c r="I16" s="1"/>
    </row>
    <row r="17" spans="2:11" x14ac:dyDescent="0.25">
      <c r="B17" t="s">
        <v>232</v>
      </c>
    </row>
    <row r="18" spans="2:11" x14ac:dyDescent="0.25">
      <c r="B18" s="98" t="s">
        <v>148</v>
      </c>
      <c r="C18" s="98"/>
      <c r="D18" s="98"/>
      <c r="E18" s="98"/>
      <c r="F18" s="98"/>
      <c r="G18" s="98"/>
      <c r="H18" s="98"/>
      <c r="I18" s="98"/>
    </row>
    <row r="19" spans="2:11" ht="37.5" customHeight="1" x14ac:dyDescent="0.25">
      <c r="B19" s="102" t="s">
        <v>149</v>
      </c>
      <c r="C19" s="102"/>
      <c r="D19" s="102"/>
      <c r="E19" s="102"/>
      <c r="F19" s="102"/>
      <c r="G19" s="102"/>
      <c r="H19" s="102"/>
      <c r="I19" s="102"/>
    </row>
    <row r="20" spans="2:11" ht="51" customHeight="1" x14ac:dyDescent="0.25">
      <c r="B20" s="102" t="s">
        <v>250</v>
      </c>
      <c r="C20" s="102"/>
      <c r="D20" s="102"/>
      <c r="E20" s="102"/>
      <c r="F20" s="102"/>
      <c r="G20" s="102"/>
      <c r="H20" s="102"/>
      <c r="I20" s="102"/>
    </row>
    <row r="21" spans="2:11" ht="51" customHeight="1" x14ac:dyDescent="0.25">
      <c r="B21" s="102" t="s">
        <v>154</v>
      </c>
      <c r="C21" s="102"/>
      <c r="D21" s="102"/>
      <c r="E21" s="102"/>
      <c r="F21" s="102"/>
      <c r="G21" s="102"/>
      <c r="H21" s="102"/>
      <c r="I21" s="102"/>
    </row>
    <row r="23" spans="2:11" x14ac:dyDescent="0.25"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2:11" x14ac:dyDescent="0.25">
      <c r="B24" s="98"/>
      <c r="C24" s="98"/>
      <c r="D24" s="98"/>
      <c r="E24" s="98"/>
      <c r="F24" s="98"/>
      <c r="G24" s="98"/>
      <c r="H24" s="98"/>
      <c r="I24" s="98"/>
      <c r="J24" s="98"/>
      <c r="K24" s="98"/>
    </row>
  </sheetData>
  <mergeCells count="18">
    <mergeCell ref="B23:K23"/>
    <mergeCell ref="B24:K24"/>
    <mergeCell ref="B21:I21"/>
    <mergeCell ref="C11:G11"/>
    <mergeCell ref="C12:G12"/>
    <mergeCell ref="C13:G13"/>
    <mergeCell ref="C14:G14"/>
    <mergeCell ref="C15:G15"/>
    <mergeCell ref="B19:I19"/>
    <mergeCell ref="B18:I18"/>
    <mergeCell ref="B20:I20"/>
    <mergeCell ref="B5:I5"/>
    <mergeCell ref="C7:G7"/>
    <mergeCell ref="H7:I7"/>
    <mergeCell ref="B8:B10"/>
    <mergeCell ref="C8:G8"/>
    <mergeCell ref="C9:G9"/>
    <mergeCell ref="C10:G10"/>
  </mergeCells>
  <pageMargins left="0" right="0" top="0.15748031496062992" bottom="0.15748031496062992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Раздел 1</vt:lpstr>
      <vt:lpstr>Раздел 2.1.</vt:lpstr>
      <vt:lpstr>Разделы 2.2.; 2.3; 2.4</vt:lpstr>
      <vt:lpstr>Раздел 3.1</vt:lpstr>
      <vt:lpstr>Разделы 3.2; 3.3; 3.4</vt:lpstr>
      <vt:lpstr>Раздел 3.5.</vt:lpstr>
      <vt:lpstr>Раздел 4.1.</vt:lpstr>
      <vt:lpstr>Раздел 4.2.</vt:lpstr>
      <vt:lpstr>Раздел 4.3</vt:lpstr>
      <vt:lpstr>Раздел 4.9.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</dc:creator>
  <cp:lastModifiedBy>RePack by Diakov</cp:lastModifiedBy>
  <cp:lastPrinted>2019-03-28T06:19:52Z</cp:lastPrinted>
  <dcterms:created xsi:type="dcterms:W3CDTF">2016-05-19T13:30:58Z</dcterms:created>
  <dcterms:modified xsi:type="dcterms:W3CDTF">2023-02-14T05:05:55Z</dcterms:modified>
</cp:coreProperties>
</file>