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тчет по качеству электрика за 2018 год\Отчет к отправке\"/>
    </mc:Choice>
  </mc:AlternateContent>
  <bookViews>
    <workbookView xWindow="0" yWindow="0" windowWidth="20490" windowHeight="7050" firstSheet="4" activeTab="9"/>
  </bookViews>
  <sheets>
    <sheet name="Раздел 1" sheetId="1" r:id="rId1"/>
    <sheet name="Раздел 2.1." sheetId="2" r:id="rId2"/>
    <sheet name="Разделы 2.2.; 2.3; 2.4" sheetId="3" r:id="rId3"/>
    <sheet name="Раздел 3.1" sheetId="12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1" l="1"/>
  <c r="H18" i="4"/>
  <c r="H19" i="4"/>
  <c r="H20" i="4"/>
  <c r="H24" i="4"/>
  <c r="H14" i="4"/>
  <c r="H13" i="4"/>
  <c r="K69" i="11"/>
  <c r="H13" i="6" l="1"/>
  <c r="H14" i="6"/>
  <c r="H17" i="6"/>
  <c r="H18" i="6"/>
  <c r="H19" i="6"/>
  <c r="G29" i="6"/>
  <c r="H29" i="6" s="1"/>
  <c r="H30" i="6"/>
  <c r="H32" i="6"/>
  <c r="H33" i="6"/>
  <c r="F29" i="6"/>
  <c r="G11" i="6"/>
  <c r="H11" i="6" s="1"/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13" i="2"/>
  <c r="E11" i="6" l="1"/>
  <c r="I11" i="6"/>
  <c r="J11" i="6"/>
  <c r="D11" i="6"/>
</calcChain>
</file>

<file path=xl/sharedStrings.xml><?xml version="1.0" encoding="utf-8"?>
<sst xmlns="http://schemas.openxmlformats.org/spreadsheetml/2006/main" count="470" uniqueCount="279">
  <si>
    <t>ИНФОРМАЦИЯ О КАЧЕСТВЕ ОБСЛУЖИВАНИЯ ПОТРЕБИТЕЛЕЙ</t>
  </si>
  <si>
    <t>1. Общая информация о сетевой организации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</si>
  <si>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</si>
  <si>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</si>
  <si>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</si>
  <si>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</si>
  <si>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</si>
  <si>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</si>
  <si>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</si>
  <si>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</si>
  <si>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</si>
  <si>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</si>
  <si>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</si>
  <si>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</si>
  <si>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</si>
  <si>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</si>
  <si>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</si>
  <si>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</si>
  <si>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</si>
  <si>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</si>
  <si>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</si>
  <si>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</si>
  <si>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</si>
  <si>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</si>
  <si>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</si>
  <si>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</si>
  <si>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</si>
  <si>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</si>
  <si>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</si>
  <si>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</si>
  <si>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</si>
  <si>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</si>
  <si>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</si>
  <si>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</si>
  <si>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</si>
  <si>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</si>
  <si>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</si>
  <si>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</si>
  <si>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</si>
  <si>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</si>
  <si>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</si>
  <si>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</si>
  <si>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</si>
  <si>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</si>
  <si>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</si>
  <si>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</si>
  <si>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</si>
  <si>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</si>
  <si>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</si>
  <si>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</si>
  <si>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</si>
  <si>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</si>
  <si>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</si>
  <si>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</si>
  <si>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</si>
  <si>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</si>
  <si>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</si>
  <si>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</si>
  <si>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</si>
  <si>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</si>
  <si>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</si>
  <si>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</si>
  <si>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</si>
  <si>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</si>
  <si>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</si>
  <si>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</si>
  <si>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</si>
  <si>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</si>
  <si>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</si>
  <si>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</si>
  <si>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</si>
  <si>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</si>
  <si>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</si>
  <si>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</si>
  <si>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</si>
  <si>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</si>
  <si>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</si>
  <si>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</si>
  <si>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</si>
  <si>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</si>
  <si>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</si>
  <si>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</si>
  <si>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</si>
  <si>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</si>
  <si>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</si>
  <si>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</si>
  <si>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</si>
  <si>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</si>
  <si>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</si>
  <si>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</si>
  <si>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</si>
  <si>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</si>
  <si>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</si>
  <si>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</si>
  <si>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</si>
  <si>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</si>
  <si>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</si>
  <si>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</si>
  <si>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</si>
  <si>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</si>
  <si>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</si>
  <si>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</si>
  <si>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</si>
  <si>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</si>
  <si>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</si>
  <si>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</si>
  <si>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</si>
  <si>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</si>
  <si>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</si>
  <si>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</si>
  <si>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</si>
  <si>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</si>
  <si>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</si>
  <si>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</si>
  <si>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</si>
  <si>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</si>
  <si>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</si>
  <si>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</si>
  <si>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</si>
  <si>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</si>
  <si>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</si>
  <si>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</si>
  <si>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</si>
  <si>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</si>
  <si>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</si>
  <si>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</si>
  <si>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</si>
  <si>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</si>
  <si>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</si>
  <si>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</si>
  <si>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</si>
  <si>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</si>
  <si>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</si>
  <si>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</si>
  <si>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нет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</si>
  <si>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</si>
  <si>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</si>
  <si>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</si>
  <si>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</si>
  <si>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</si>
  <si>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</si>
  <si>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</si>
  <si>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</si>
  <si>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</si>
  <si>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</si>
  <si>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</si>
  <si>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</si>
  <si>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</si>
  <si>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</si>
  <si>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</si>
  <si>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</si>
  <si>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</si>
  <si>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</si>
  <si>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</si>
  <si>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</si>
  <si>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</si>
  <si>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</si>
  <si>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</si>
  <si>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</si>
  <si>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</si>
  <si>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</si>
  <si>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</si>
  <si>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</si>
  <si>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</si>
  <si>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</si>
  <si>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</si>
  <si>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</si>
  <si>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</si>
  <si>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</si>
  <si>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</si>
  <si>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</si>
  <si>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</si>
  <si>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</si>
  <si>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</si>
  <si>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</si>
  <si>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</si>
  <si>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</si>
  <si>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</si>
  <si>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</si>
  <si>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</si>
  <si>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</si>
  <si>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</si>
  <si>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</si>
  <si>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</si>
  <si>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</si>
  <si>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прочее (указать) Обращение на перевод на двойной тариф.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</si>
  <si>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</si>
  <si>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</si>
  <si>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</si>
  <si>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</si>
  <si>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</si>
  <si>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</si>
  <si>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</si>
  <si>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</si>
  <si>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</si>
  <si>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</si>
  <si>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</si>
  <si>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</si>
  <si>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</si>
  <si>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</si>
  <si>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</si>
  <si>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</si>
  <si>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</si>
  <si>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</si>
  <si>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</si>
  <si>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</si>
  <si>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</si>
  <si>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</si>
  <si>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</si>
  <si>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</si>
  <si>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</si>
  <si>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</si>
  <si>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 xml:space="preserve">ТП № 53 ул.Приречная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</si>
  <si>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</si>
  <si>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</si>
  <si>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</si>
  <si>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</si>
  <si>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</si>
  <si>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</si>
  <si>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>ТП № 209 ул.Дерибаса 29</t>
  </si>
  <si>
    <t xml:space="preserve">ТП № 210  ул.Гастело 97 </t>
  </si>
  <si>
    <t>ТП № 212 ул.Чкалова-Серафинович р-н Школа 47</t>
  </si>
  <si>
    <t>ТП № 213 ул.Шмидта 50</t>
  </si>
  <si>
    <t xml:space="preserve">ТП № 214  ул.Чкалова 27 </t>
  </si>
  <si>
    <t>ТП № 217 ул. С Лазо-Папова</t>
  </si>
  <si>
    <t>Обращения по оказанию услуг по отключению и подключению к сетям</t>
  </si>
  <si>
    <t>Заявление о выдаче тех. Паспорта на прибор учета</t>
  </si>
  <si>
    <t>1.7.</t>
  </si>
  <si>
    <t>1.8.</t>
  </si>
  <si>
    <t>Прием: обращений на оказание услуг по передаче электрической энергии</t>
  </si>
  <si>
    <t>Прием: обращений по коммерческому учеут электрической энергии</t>
  </si>
  <si>
    <t>Прием обращений по качеству обслуживания</t>
  </si>
  <si>
    <t>Прием обращений на техническое обслуживание электросетевых объектов</t>
  </si>
  <si>
    <t>Прием обращений на перевод на двойной тариф.</t>
  </si>
  <si>
    <t>Прием обращений по оказанию услуг по отключению и подключению к сетям</t>
  </si>
  <si>
    <t>Прием заявлений о выдаче технического паспорта на прибор учета</t>
  </si>
  <si>
    <t>8 (35163) 5-07-81 ;                                 8 800 700 75 36;                          tr-ets@ mail.ru</t>
  </si>
  <si>
    <t>Прием: - заявок на техприсоединение.</t>
  </si>
  <si>
    <t>4.4.Наибольшее число обращений связано со сверкой показаний приборов учета (несогласие с начислением расхода электроэнергии).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</si>
  <si>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</si>
  <si>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</si>
  <si>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</si>
  <si>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</si>
  <si>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</si>
  <si>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</si>
  <si>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</si>
  <si>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</si>
  <si>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</si>
  <si>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</si>
  <si>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</si>
  <si>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</si>
  <si>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</si>
  <si>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В течении года</t>
  </si>
  <si>
    <r>
      <rPr>
        <b/>
        <sz val="11"/>
        <color theme="1"/>
        <rFont val="Calibri"/>
        <family val="2"/>
        <charset val="204"/>
        <scheme val="minor"/>
      </rPr>
      <t>3.3.</t>
    </r>
    <r>
      <rPr>
        <sz val="11"/>
        <color theme="1"/>
        <rFont val="Calibri"/>
        <family val="2"/>
        <charset val="204"/>
        <scheme val="minor"/>
      </rPr>
      <t>Прочая информация, отсутствует.</t>
    </r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</si>
  <si>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</si>
  <si>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ТП №115 ул. Гагарина 1</t>
  </si>
  <si>
    <t>ТП № 168 ул. Майская 1</t>
  </si>
  <si>
    <t>МУП "Электротепловые сети" услуг за 2018 год</t>
  </si>
  <si>
    <t>3. Информация о качестве услуг по технологическому присоединению за 2018 год</t>
  </si>
  <si>
    <t>4.2 Информация о деятельности офисов обслуживания потребителей за 2018 год.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</si>
  <si>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2018 году не проводились.</t>
  </si>
  <si>
    <t>4.9. Информация по обращениям потребителей за 2018 год.</t>
  </si>
  <si>
    <t>4.3.Информация о заочном обслуживании потребителей посредством телефонной связи за 2018 год.</t>
  </si>
  <si>
    <t>3. Информация о качестве услуг по технологическому присоединению за 2018год.</t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</si>
  <si>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за 2018год.</t>
  </si>
  <si>
    <r>
      <t>1.1.Количество потребителей услуг сетевой организации __</t>
    </r>
    <r>
      <rPr>
        <u/>
        <sz val="11"/>
        <color theme="1"/>
        <rFont val="Calibri"/>
        <family val="2"/>
        <charset val="204"/>
        <scheme val="minor"/>
      </rPr>
      <t>6115</t>
    </r>
    <r>
      <rPr>
        <sz val="11"/>
        <color theme="1"/>
        <rFont val="Calibri"/>
        <family val="2"/>
        <charset val="204"/>
        <scheme val="minor"/>
      </rPr>
      <t xml:space="preserve">__ по низкому уровню напряжения, 3-я категория надежности потребителей. </t>
    </r>
  </si>
  <si>
    <r>
      <t>1.2.Количество точек поставки всего   __</t>
    </r>
    <r>
      <rPr>
        <u/>
        <sz val="11"/>
        <rFont val="Calibri"/>
        <family val="2"/>
        <charset val="204"/>
        <scheme val="minor"/>
      </rPr>
      <t xml:space="preserve">6536 </t>
    </r>
    <r>
      <rPr>
        <sz val="11"/>
        <rFont val="Calibri"/>
        <family val="2"/>
        <charset val="204"/>
        <scheme val="minor"/>
      </rPr>
      <t xml:space="preserve"> и точек поставки, _</t>
    </r>
    <r>
      <rPr>
        <u/>
        <sz val="11"/>
        <rFont val="Calibri"/>
        <family val="2"/>
        <charset val="204"/>
        <scheme val="minor"/>
      </rPr>
      <t>6076</t>
    </r>
    <r>
      <rPr>
        <sz val="11"/>
        <rFont val="Calibri"/>
        <family val="2"/>
        <charset val="204"/>
        <scheme val="minor"/>
      </rPr>
      <t>_  оборудованных приборами учета электрической энергии.</t>
    </r>
  </si>
  <si>
    <t>357/1</t>
  </si>
  <si>
    <t>1.3.Информация об объектах электросетевого хозяйства сетевой организации: длина воздушных линий 181,1 км. в т.ч. СН -30,6км. и НН -150,5км. и кабельных линий 81,4км. в т.ч. СН - 14,9км. и НН - 66,5км.</t>
  </si>
  <si>
    <t xml:space="preserve">1.4. Уровень физического износа объектов электросетевого хозяйства составляет _80%. </t>
  </si>
  <si>
    <t xml:space="preserve">ТП № 182 ул.Племстанция </t>
  </si>
  <si>
    <t>ТП № 82 ул.Племстанция 1</t>
  </si>
  <si>
    <t xml:space="preserve">ТП № 207 ул. Дерибаса </t>
  </si>
  <si>
    <t>ТП № 211 ул. Деповская</t>
  </si>
  <si>
    <t>6/0,4</t>
  </si>
  <si>
    <t>ТП № 172 ул. Ильина</t>
  </si>
  <si>
    <t>Итого:</t>
  </si>
  <si>
    <r>
      <rPr>
        <b/>
        <sz val="11"/>
        <color theme="1"/>
        <rFont val="Calibri"/>
        <family val="2"/>
        <charset val="204"/>
        <scheme val="minor"/>
      </rPr>
      <t>3.2.</t>
    </r>
    <r>
      <rPr>
        <sz val="11"/>
        <color theme="1"/>
        <rFont val="Calibri"/>
        <family val="2"/>
        <charset val="204"/>
        <scheme val="minor"/>
      </rPr>
      <t>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</si>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</sst>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6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0" fontId="0" fillId="0" borderId="3" xfId="0" applyNumberFormat="1" applyBorder="1"/>
    <xf numFmtId="0" fontId="0" fillId="0" borderId="3" xfId="0" applyFill="1" applyBorder="1" applyAlignment="1">
      <alignment horizontal="center" vertical="center" wrapText="1"/>
    </xf>
    <xf numFmtId="0" fontId="1" fillId="0" borderId="19" xfId="0" applyFont="1" applyBorder="1"/>
    <xf numFmtId="14" fontId="1" fillId="0" borderId="19" xfId="0" applyNumberFormat="1" applyFont="1" applyBorder="1"/>
    <xf numFmtId="17" fontId="1" fillId="0" borderId="19" xfId="0" applyNumberFormat="1" applyFont="1" applyBorder="1"/>
    <xf numFmtId="0" fontId="1" fillId="0" borderId="20" xfId="0" applyFont="1" applyBorder="1"/>
    <xf numFmtId="0" fontId="1" fillId="0" borderId="8" xfId="0" applyFont="1" applyBorder="1"/>
    <xf numFmtId="165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opLeftCell="A7" workbookViewId="0">
      <selection activeCell="B16" sqref="B16:K21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7" x14ac:dyDescent="0.25">
      <c r="F1" s="29" t="s">
        <v>186</v>
      </c>
      <c r="G1" s="28"/>
    </row>
    <row r="2" spans="2:7" x14ac:dyDescent="0.25">
      <c r="F2" s="29" t="s">
        <v>187</v>
      </c>
    </row>
    <row r="3" spans="2:7" x14ac:dyDescent="0.25">
      <c r="F3" s="29" t="s">
        <v>188</v>
      </c>
    </row>
    <row r="4" spans="2:7" x14ac:dyDescent="0.25">
      <c r="F4" s="29" t="s">
        <v>189</v>
      </c>
    </row>
    <row r="6" spans="2:7" x14ac:dyDescent="0.25">
      <c r="B6" s="70" t="s">
        <v>0</v>
      </c>
      <c r="C6" s="70"/>
      <c r="D6" s="70"/>
      <c r="E6" s="70"/>
      <c r="F6" s="70"/>
    </row>
    <row r="7" spans="2:7" x14ac:dyDescent="0.25">
      <c r="B7" s="70" t="s">
        <v>257</v>
      </c>
      <c r="C7" s="70"/>
      <c r="D7" s="70"/>
      <c r="E7" s="70"/>
      <c r="F7" s="70"/>
    </row>
    <row r="9" spans="2:7" x14ac:dyDescent="0.25">
      <c r="B9" s="71" t="s">
        <v>1</v>
      </c>
      <c r="C9" s="71"/>
      <c r="D9" s="71"/>
      <c r="E9" s="71"/>
      <c r="F9" s="71"/>
    </row>
    <row r="10" spans="2:7" ht="40.5" customHeight="1" x14ac:dyDescent="0.25">
      <c r="B10" s="72" t="s">
        <v>265</v>
      </c>
      <c r="C10" s="72"/>
      <c r="D10" s="72"/>
      <c r="E10" s="72"/>
      <c r="F10" s="72"/>
    </row>
    <row r="11" spans="2:7" ht="31.5" customHeight="1" x14ac:dyDescent="0.25">
      <c r="B11" s="73" t="s">
        <v>266</v>
      </c>
      <c r="C11" s="73"/>
      <c r="D11" s="73"/>
      <c r="E11" s="73"/>
      <c r="F11" s="73"/>
    </row>
    <row r="12" spans="2:7" ht="58.5" customHeight="1" x14ac:dyDescent="0.25">
      <c r="B12" s="72" t="s">
        <v>268</v>
      </c>
      <c r="C12" s="72"/>
      <c r="D12" s="72"/>
      <c r="E12" s="72"/>
      <c r="F12" s="72"/>
    </row>
    <row r="13" spans="2:7" ht="24" customHeight="1" x14ac:dyDescent="0.25">
      <c r="B13" s="69" t="s">
        <v>269</v>
      </c>
      <c r="C13" s="69"/>
      <c r="D13" s="69"/>
      <c r="E13" s="69"/>
      <c r="F13" s="69"/>
    </row>
    <row r="16" spans="2:7" x14ac:dyDescent="0.25">
      <c r="B16" s="68"/>
      <c r="C16" s="68"/>
      <c r="D16" s="68"/>
      <c r="E16" s="68"/>
    </row>
    <row r="17" spans="2:11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</row>
  </sheetData>
  <mergeCells count="9">
    <mergeCell ref="B16:E16"/>
    <mergeCell ref="B17:K17"/>
    <mergeCell ref="B13:F13"/>
    <mergeCell ref="B6:F6"/>
    <mergeCell ref="B7:F7"/>
    <mergeCell ref="B9:F9"/>
    <mergeCell ref="B10:F10"/>
    <mergeCell ref="B11:F11"/>
    <mergeCell ref="B12:F12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37"/>
  <sheetViews>
    <sheetView topLeftCell="A34" workbookViewId="0">
      <selection activeCell="B37" sqref="B37:F39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7" width="15.140625" customWidth="1"/>
    <col min="8" max="8" width="15.5703125" customWidth="1"/>
  </cols>
  <sheetData>
    <row r="1" spans="2:8" x14ac:dyDescent="0.25">
      <c r="H1" s="29" t="s">
        <v>186</v>
      </c>
    </row>
    <row r="2" spans="2:8" x14ac:dyDescent="0.25">
      <c r="H2" s="29" t="s">
        <v>187</v>
      </c>
    </row>
    <row r="3" spans="2:8" x14ac:dyDescent="0.25">
      <c r="H3" s="29" t="s">
        <v>188</v>
      </c>
    </row>
    <row r="4" spans="2:8" x14ac:dyDescent="0.25">
      <c r="H4" s="29" t="s">
        <v>189</v>
      </c>
    </row>
    <row r="6" spans="2:8" x14ac:dyDescent="0.25">
      <c r="B6" s="70" t="s">
        <v>2</v>
      </c>
      <c r="C6" s="70"/>
      <c r="D6" s="70"/>
      <c r="E6" s="70"/>
      <c r="F6" s="70"/>
      <c r="G6" s="70"/>
      <c r="H6" s="70"/>
    </row>
    <row r="8" spans="2:8" ht="30" customHeight="1" x14ac:dyDescent="0.25">
      <c r="B8" s="74" t="s">
        <v>3</v>
      </c>
      <c r="C8" s="74"/>
      <c r="D8" s="74"/>
      <c r="E8" s="74"/>
      <c r="F8" s="74"/>
      <c r="G8" s="74"/>
      <c r="H8" s="74"/>
    </row>
    <row r="9" spans="2:8" x14ac:dyDescent="0.25">
      <c r="B9" s="1"/>
      <c r="C9" s="1"/>
      <c r="D9" s="2"/>
      <c r="E9" s="2"/>
      <c r="F9" s="2"/>
      <c r="G9" s="2"/>
      <c r="H9" s="2"/>
    </row>
    <row r="10" spans="2:8" x14ac:dyDescent="0.25">
      <c r="B10" s="75" t="s">
        <v>4</v>
      </c>
      <c r="C10" s="75" t="s">
        <v>5</v>
      </c>
      <c r="D10" s="77" t="s">
        <v>6</v>
      </c>
      <c r="E10" s="77"/>
      <c r="F10" s="77"/>
      <c r="G10" s="77"/>
      <c r="H10" s="77"/>
    </row>
    <row r="11" spans="2:8" ht="45" x14ac:dyDescent="0.25">
      <c r="B11" s="76"/>
      <c r="C11" s="76"/>
      <c r="D11" s="14">
        <v>2015</v>
      </c>
      <c r="E11" s="14">
        <v>2016</v>
      </c>
      <c r="F11" s="30">
        <v>2017</v>
      </c>
      <c r="G11" s="53">
        <v>2018</v>
      </c>
      <c r="H11" s="15" t="s">
        <v>7</v>
      </c>
    </row>
    <row r="12" spans="2:8" x14ac:dyDescent="0.25">
      <c r="B12" s="4">
        <v>1</v>
      </c>
      <c r="C12" s="4">
        <v>2</v>
      </c>
      <c r="D12" s="4">
        <v>3</v>
      </c>
      <c r="E12" s="4">
        <v>4</v>
      </c>
      <c r="F12" s="10"/>
      <c r="G12" s="10"/>
      <c r="H12" s="4">
        <v>5</v>
      </c>
    </row>
    <row r="13" spans="2:8" ht="44.25" customHeight="1" x14ac:dyDescent="0.25">
      <c r="B13" s="10">
        <v>1</v>
      </c>
      <c r="C13" s="3" t="s">
        <v>8</v>
      </c>
      <c r="D13" s="4">
        <v>0.15448999999999999</v>
      </c>
      <c r="E13" s="4">
        <v>0.2324</v>
      </c>
      <c r="F13" s="67">
        <v>3.5999999999999997E-2</v>
      </c>
      <c r="G13" s="10">
        <v>3.3000000000000002E-2</v>
      </c>
      <c r="H13" s="4">
        <f>G13-F13</f>
        <v>-2.9999999999999957E-3</v>
      </c>
    </row>
    <row r="14" spans="2:8" ht="17.25" customHeight="1" x14ac:dyDescent="0.25">
      <c r="B14" s="13" t="s">
        <v>9</v>
      </c>
      <c r="C14" s="3" t="s">
        <v>10</v>
      </c>
      <c r="D14" s="4">
        <v>0</v>
      </c>
      <c r="E14" s="4">
        <v>0</v>
      </c>
      <c r="F14" s="10">
        <v>0</v>
      </c>
      <c r="G14" s="10"/>
      <c r="H14" s="10">
        <f t="shared" ref="H14:H34" si="0">G14-F14</f>
        <v>0</v>
      </c>
    </row>
    <row r="15" spans="2:8" ht="17.25" customHeight="1" x14ac:dyDescent="0.25">
      <c r="B15" s="13" t="s">
        <v>11</v>
      </c>
      <c r="C15" s="3" t="s">
        <v>12</v>
      </c>
      <c r="D15" s="4">
        <v>0</v>
      </c>
      <c r="E15" s="4">
        <v>0</v>
      </c>
      <c r="F15" s="10">
        <v>0</v>
      </c>
      <c r="G15" s="10"/>
      <c r="H15" s="10">
        <f t="shared" si="0"/>
        <v>0</v>
      </c>
    </row>
    <row r="16" spans="2:8" ht="15.75" customHeight="1" x14ac:dyDescent="0.25">
      <c r="B16" s="13" t="s">
        <v>13</v>
      </c>
      <c r="C16" s="3" t="s">
        <v>14</v>
      </c>
      <c r="D16" s="4">
        <v>0</v>
      </c>
      <c r="E16" s="4">
        <v>0</v>
      </c>
      <c r="F16" s="10">
        <v>0</v>
      </c>
      <c r="G16" s="10"/>
      <c r="H16" s="10">
        <f t="shared" si="0"/>
        <v>0</v>
      </c>
    </row>
    <row r="17" spans="2:8" x14ac:dyDescent="0.25">
      <c r="B17" s="13" t="s">
        <v>15</v>
      </c>
      <c r="C17" s="3" t="s">
        <v>16</v>
      </c>
      <c r="D17" s="4">
        <v>0.15448999999999999</v>
      </c>
      <c r="E17" s="4">
        <v>0.2324</v>
      </c>
      <c r="F17" s="67">
        <v>3.5999999999999997E-2</v>
      </c>
      <c r="G17" s="10">
        <v>3.3000000000000002E-2</v>
      </c>
      <c r="H17" s="10">
        <f t="shared" si="0"/>
        <v>-2.9999999999999957E-3</v>
      </c>
    </row>
    <row r="18" spans="2:8" ht="36" customHeight="1" x14ac:dyDescent="0.25">
      <c r="B18" s="13">
        <v>2</v>
      </c>
      <c r="C18" s="3" t="s">
        <v>17</v>
      </c>
      <c r="D18" s="4">
        <v>0.132413</v>
      </c>
      <c r="E18" s="4">
        <v>0.19539999999999999</v>
      </c>
      <c r="F18" s="67">
        <v>0.27889999999999998</v>
      </c>
      <c r="G18" s="10">
        <v>0.28000000000000003</v>
      </c>
      <c r="H18" s="10">
        <f t="shared" si="0"/>
        <v>1.1000000000000454E-3</v>
      </c>
    </row>
    <row r="19" spans="2:8" x14ac:dyDescent="0.25">
      <c r="B19" s="13" t="s">
        <v>18</v>
      </c>
      <c r="C19" s="3" t="s">
        <v>10</v>
      </c>
      <c r="D19" s="4">
        <v>0</v>
      </c>
      <c r="E19" s="4">
        <v>0</v>
      </c>
      <c r="F19" s="10">
        <v>0</v>
      </c>
      <c r="G19" s="10"/>
      <c r="H19" s="10">
        <f t="shared" si="0"/>
        <v>0</v>
      </c>
    </row>
    <row r="20" spans="2:8" ht="15" customHeight="1" x14ac:dyDescent="0.25">
      <c r="B20" s="13" t="s">
        <v>19</v>
      </c>
      <c r="C20" s="3" t="s">
        <v>12</v>
      </c>
      <c r="D20" s="4">
        <v>0</v>
      </c>
      <c r="E20" s="4">
        <v>0</v>
      </c>
      <c r="F20" s="10">
        <v>0</v>
      </c>
      <c r="G20" s="10"/>
      <c r="H20" s="10">
        <f t="shared" si="0"/>
        <v>0</v>
      </c>
    </row>
    <row r="21" spans="2:8" ht="15" customHeight="1" x14ac:dyDescent="0.25">
      <c r="B21" s="13" t="s">
        <v>20</v>
      </c>
      <c r="C21" s="3" t="s">
        <v>14</v>
      </c>
      <c r="D21" s="4">
        <v>0</v>
      </c>
      <c r="E21" s="4">
        <v>0</v>
      </c>
      <c r="F21" s="10">
        <v>0</v>
      </c>
      <c r="G21" s="10"/>
      <c r="H21" s="10">
        <f t="shared" si="0"/>
        <v>0</v>
      </c>
    </row>
    <row r="22" spans="2:8" x14ac:dyDescent="0.25">
      <c r="B22" s="13" t="s">
        <v>21</v>
      </c>
      <c r="C22" s="3" t="s">
        <v>16</v>
      </c>
      <c r="D22" s="4">
        <v>0.132413</v>
      </c>
      <c r="E22" s="4">
        <v>0.19539999999999999</v>
      </c>
      <c r="F22" s="67">
        <v>0.27889999999999998</v>
      </c>
      <c r="G22" s="10">
        <v>0.28000000000000003</v>
      </c>
      <c r="H22" s="10">
        <f t="shared" si="0"/>
        <v>1.1000000000000454E-3</v>
      </c>
    </row>
    <row r="23" spans="2:8" ht="106.5" customHeight="1" x14ac:dyDescent="0.25">
      <c r="B23" s="13">
        <v>3</v>
      </c>
      <c r="C23" s="3" t="s">
        <v>22</v>
      </c>
      <c r="D23" s="4">
        <v>0</v>
      </c>
      <c r="E23" s="4">
        <v>0</v>
      </c>
      <c r="F23" s="10">
        <v>0</v>
      </c>
      <c r="G23" s="10"/>
      <c r="H23" s="10">
        <f t="shared" si="0"/>
        <v>0</v>
      </c>
    </row>
    <row r="24" spans="2:8" ht="16.5" customHeight="1" x14ac:dyDescent="0.25">
      <c r="B24" s="13" t="s">
        <v>23</v>
      </c>
      <c r="C24" s="3" t="s">
        <v>10</v>
      </c>
      <c r="D24" s="4">
        <v>0</v>
      </c>
      <c r="E24" s="4">
        <v>0</v>
      </c>
      <c r="F24" s="10">
        <v>0</v>
      </c>
      <c r="G24" s="10"/>
      <c r="H24" s="10">
        <f t="shared" si="0"/>
        <v>0</v>
      </c>
    </row>
    <row r="25" spans="2:8" ht="14.25" customHeight="1" x14ac:dyDescent="0.25">
      <c r="B25" s="13" t="s">
        <v>24</v>
      </c>
      <c r="C25" s="3" t="s">
        <v>12</v>
      </c>
      <c r="D25" s="4">
        <v>0</v>
      </c>
      <c r="E25" s="4">
        <v>0</v>
      </c>
      <c r="F25" s="10">
        <v>0</v>
      </c>
      <c r="G25" s="10"/>
      <c r="H25" s="10">
        <f t="shared" si="0"/>
        <v>0</v>
      </c>
    </row>
    <row r="26" spans="2:8" ht="16.5" customHeight="1" x14ac:dyDescent="0.25">
      <c r="B26" s="13" t="s">
        <v>25</v>
      </c>
      <c r="C26" s="3" t="s">
        <v>14</v>
      </c>
      <c r="D26" s="4">
        <v>0</v>
      </c>
      <c r="E26" s="4">
        <v>0</v>
      </c>
      <c r="F26" s="10">
        <v>0</v>
      </c>
      <c r="G26" s="10"/>
      <c r="H26" s="10">
        <f t="shared" si="0"/>
        <v>0</v>
      </c>
    </row>
    <row r="27" spans="2:8" ht="15" customHeight="1" x14ac:dyDescent="0.25">
      <c r="B27" s="13" t="s">
        <v>26</v>
      </c>
      <c r="C27" s="3" t="s">
        <v>16</v>
      </c>
      <c r="D27" s="4">
        <v>0</v>
      </c>
      <c r="E27" s="4">
        <v>0</v>
      </c>
      <c r="F27" s="10">
        <v>0</v>
      </c>
      <c r="G27" s="10"/>
      <c r="H27" s="10">
        <f t="shared" si="0"/>
        <v>0</v>
      </c>
    </row>
    <row r="28" spans="2:8" ht="94.5" customHeight="1" x14ac:dyDescent="0.25">
      <c r="B28" s="13">
        <v>4</v>
      </c>
      <c r="C28" s="3" t="s">
        <v>27</v>
      </c>
      <c r="D28" s="4">
        <v>0</v>
      </c>
      <c r="E28" s="4">
        <v>0</v>
      </c>
      <c r="F28" s="10">
        <v>0</v>
      </c>
      <c r="G28" s="10"/>
      <c r="H28" s="10">
        <f t="shared" si="0"/>
        <v>0</v>
      </c>
    </row>
    <row r="29" spans="2:8" ht="19.5" customHeight="1" x14ac:dyDescent="0.25">
      <c r="B29" s="13" t="s">
        <v>28</v>
      </c>
      <c r="C29" s="3" t="s">
        <v>10</v>
      </c>
      <c r="D29" s="4">
        <v>0</v>
      </c>
      <c r="E29" s="4">
        <v>0</v>
      </c>
      <c r="F29" s="10">
        <v>0</v>
      </c>
      <c r="G29" s="10"/>
      <c r="H29" s="10">
        <f t="shared" si="0"/>
        <v>0</v>
      </c>
    </row>
    <row r="30" spans="2:8" ht="15" customHeight="1" x14ac:dyDescent="0.25">
      <c r="B30" s="13" t="s">
        <v>29</v>
      </c>
      <c r="C30" s="3" t="s">
        <v>12</v>
      </c>
      <c r="D30" s="4">
        <v>0</v>
      </c>
      <c r="E30" s="4">
        <v>0</v>
      </c>
      <c r="F30" s="10">
        <v>0</v>
      </c>
      <c r="G30" s="10"/>
      <c r="H30" s="10">
        <f t="shared" si="0"/>
        <v>0</v>
      </c>
    </row>
    <row r="31" spans="2:8" ht="14.25" customHeight="1" x14ac:dyDescent="0.25">
      <c r="B31" s="13" t="s">
        <v>30</v>
      </c>
      <c r="C31" s="3" t="s">
        <v>14</v>
      </c>
      <c r="D31" s="4">
        <v>0</v>
      </c>
      <c r="E31" s="4">
        <v>0</v>
      </c>
      <c r="F31" s="10">
        <v>0</v>
      </c>
      <c r="G31" s="10"/>
      <c r="H31" s="10">
        <f t="shared" si="0"/>
        <v>0</v>
      </c>
    </row>
    <row r="32" spans="2:8" ht="12.75" customHeight="1" x14ac:dyDescent="0.25">
      <c r="B32" s="13" t="s">
        <v>31</v>
      </c>
      <c r="C32" s="3" t="s">
        <v>16</v>
      </c>
      <c r="D32" s="4">
        <v>0</v>
      </c>
      <c r="E32" s="4">
        <v>0</v>
      </c>
      <c r="F32" s="10">
        <v>0</v>
      </c>
      <c r="G32" s="10"/>
      <c r="H32" s="10">
        <f t="shared" si="0"/>
        <v>0</v>
      </c>
    </row>
    <row r="33" spans="2:8" ht="65.25" customHeight="1" x14ac:dyDescent="0.25">
      <c r="B33" s="13">
        <v>5</v>
      </c>
      <c r="C33" s="3" t="s">
        <v>32</v>
      </c>
      <c r="D33" s="4">
        <v>0</v>
      </c>
      <c r="E33" s="4">
        <v>0</v>
      </c>
      <c r="F33" s="10">
        <v>0</v>
      </c>
      <c r="G33" s="10"/>
      <c r="H33" s="10">
        <f t="shared" si="0"/>
        <v>0</v>
      </c>
    </row>
    <row r="34" spans="2:8" ht="60.75" customHeight="1" x14ac:dyDescent="0.25">
      <c r="B34" s="13" t="s">
        <v>33</v>
      </c>
      <c r="C34" s="3" t="s">
        <v>34</v>
      </c>
      <c r="D34" s="4">
        <v>0</v>
      </c>
      <c r="E34" s="4">
        <v>0</v>
      </c>
      <c r="F34" s="10">
        <v>0</v>
      </c>
      <c r="G34" s="10"/>
      <c r="H34" s="10">
        <f t="shared" si="0"/>
        <v>0</v>
      </c>
    </row>
    <row r="37" spans="2:8" x14ac:dyDescent="0.25">
      <c r="B37" s="68"/>
      <c r="C37" s="68"/>
      <c r="D37" s="68"/>
      <c r="E37" s="68"/>
      <c r="F37" s="68"/>
    </row>
  </sheetData>
  <mergeCells count="6">
    <mergeCell ref="B6:H6"/>
    <mergeCell ref="B37:F37"/>
    <mergeCell ref="B8:H8"/>
    <mergeCell ref="B10:B11"/>
    <mergeCell ref="C10:C11"/>
    <mergeCell ref="D10:H10"/>
  </mergeCells>
  <pageMargins left="0" right="0" top="0.19685039370078741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opLeftCell="A4" workbookViewId="0">
      <selection activeCell="B16" sqref="B16:G17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29" t="s">
        <v>186</v>
      </c>
    </row>
    <row r="2" spans="2:21" x14ac:dyDescent="0.25">
      <c r="U2" s="29" t="s">
        <v>187</v>
      </c>
    </row>
    <row r="3" spans="2:21" x14ac:dyDescent="0.25">
      <c r="U3" s="29" t="s">
        <v>188</v>
      </c>
    </row>
    <row r="4" spans="2:21" x14ac:dyDescent="0.25">
      <c r="U4" s="29" t="s">
        <v>189</v>
      </c>
    </row>
    <row r="5" spans="2:21" x14ac:dyDescent="0.25">
      <c r="B5" s="17" t="s">
        <v>264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1" x14ac:dyDescent="0.25">
      <c r="B6" s="78" t="s">
        <v>4</v>
      </c>
      <c r="C6" s="78" t="s">
        <v>35</v>
      </c>
      <c r="D6" s="78" t="s">
        <v>36</v>
      </c>
      <c r="E6" s="78"/>
      <c r="F6" s="78"/>
      <c r="G6" s="78"/>
      <c r="H6" s="78" t="s">
        <v>37</v>
      </c>
      <c r="I6" s="78"/>
      <c r="J6" s="78"/>
      <c r="K6" s="78"/>
      <c r="L6" s="78" t="s">
        <v>38</v>
      </c>
      <c r="M6" s="78"/>
      <c r="N6" s="78"/>
      <c r="O6" s="78"/>
      <c r="P6" s="78" t="s">
        <v>39</v>
      </c>
      <c r="Q6" s="78"/>
      <c r="R6" s="78"/>
      <c r="S6" s="78"/>
      <c r="T6" s="78" t="s">
        <v>40</v>
      </c>
      <c r="U6" s="78" t="s">
        <v>41</v>
      </c>
    </row>
    <row r="7" spans="2:21" x14ac:dyDescent="0.25">
      <c r="B7" s="78"/>
      <c r="C7" s="78"/>
      <c r="D7" s="16" t="s">
        <v>42</v>
      </c>
      <c r="E7" s="16" t="s">
        <v>43</v>
      </c>
      <c r="F7" s="16" t="s">
        <v>44</v>
      </c>
      <c r="G7" s="16" t="s">
        <v>45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42</v>
      </c>
      <c r="M7" s="16" t="s">
        <v>43</v>
      </c>
      <c r="N7" s="16" t="s">
        <v>44</v>
      </c>
      <c r="O7" s="16" t="s">
        <v>45</v>
      </c>
      <c r="P7" s="16" t="s">
        <v>42</v>
      </c>
      <c r="Q7" s="16" t="s">
        <v>43</v>
      </c>
      <c r="R7" s="16" t="s">
        <v>44</v>
      </c>
      <c r="S7" s="16" t="s">
        <v>45</v>
      </c>
      <c r="T7" s="78"/>
      <c r="U7" s="78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10">
        <v>1</v>
      </c>
      <c r="C9" s="5" t="s">
        <v>46</v>
      </c>
      <c r="D9" s="5">
        <v>0</v>
      </c>
      <c r="E9" s="5">
        <v>0</v>
      </c>
      <c r="F9" s="5">
        <v>0</v>
      </c>
      <c r="G9" s="5">
        <v>3.3000000000000002E-2</v>
      </c>
      <c r="H9" s="5">
        <v>0</v>
      </c>
      <c r="I9" s="5">
        <v>0</v>
      </c>
      <c r="J9" s="5">
        <v>0</v>
      </c>
      <c r="K9" s="5">
        <v>0.28000000000000003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1.034</v>
      </c>
      <c r="U9" s="5">
        <v>1.056</v>
      </c>
    </row>
    <row r="10" spans="2:21" ht="44.25" customHeight="1" x14ac:dyDescent="0.25">
      <c r="B10" s="10" t="s">
        <v>47</v>
      </c>
      <c r="C10" s="3" t="s">
        <v>48</v>
      </c>
      <c r="D10" s="5">
        <v>0</v>
      </c>
      <c r="E10" s="5">
        <v>0</v>
      </c>
      <c r="F10" s="5">
        <v>0</v>
      </c>
      <c r="G10" s="5">
        <v>3.3000000000000002E-2</v>
      </c>
      <c r="H10" s="5">
        <v>0</v>
      </c>
      <c r="I10" s="5">
        <v>0</v>
      </c>
      <c r="J10" s="5">
        <v>0</v>
      </c>
      <c r="K10" s="5">
        <v>0.28000000000000003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1.034</v>
      </c>
      <c r="U10" s="5">
        <v>1.056</v>
      </c>
    </row>
    <row r="11" spans="2:21" x14ac:dyDescent="0.25">
      <c r="B11" s="7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45" customHeight="1" x14ac:dyDescent="0.25">
      <c r="B12" s="72" t="s">
        <v>150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</row>
    <row r="14" spans="2:21" ht="14.25" customHeight="1" x14ac:dyDescent="0.25">
      <c r="B14" t="s">
        <v>190</v>
      </c>
    </row>
    <row r="16" spans="2:21" x14ac:dyDescent="0.25">
      <c r="B16" s="68"/>
      <c r="C16" s="68"/>
      <c r="D16" s="68"/>
      <c r="E16" s="68"/>
      <c r="F16" s="68"/>
    </row>
  </sheetData>
  <mergeCells count="10">
    <mergeCell ref="B16:F16"/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" right="0" top="0.74803149606299213" bottom="0.15748031496062992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3" sqref="A43:D44"/>
    </sheetView>
  </sheetViews>
  <sheetFormatPr defaultRowHeight="15" x14ac:dyDescent="0.25"/>
  <cols>
    <col min="2" max="2" width="16.140625" customWidth="1"/>
    <col min="3" max="3" width="38.7109375" customWidth="1"/>
    <col min="4" max="4" width="13.140625" customWidth="1"/>
    <col min="5" max="5" width="11.42578125" customWidth="1"/>
    <col min="6" max="6" width="14.85546875" customWidth="1"/>
    <col min="7" max="7" width="13.42578125" customWidth="1"/>
  </cols>
  <sheetData>
    <row r="1" spans="1:7" x14ac:dyDescent="0.25">
      <c r="E1" t="s">
        <v>186</v>
      </c>
    </row>
    <row r="2" spans="1:7" x14ac:dyDescent="0.25">
      <c r="E2" t="s">
        <v>187</v>
      </c>
    </row>
    <row r="3" spans="1:7" x14ac:dyDescent="0.25">
      <c r="E3" t="s">
        <v>188</v>
      </c>
    </row>
    <row r="4" spans="1:7" x14ac:dyDescent="0.25">
      <c r="E4" t="s">
        <v>189</v>
      </c>
    </row>
    <row r="5" spans="1:7" x14ac:dyDescent="0.25">
      <c r="A5" s="79" t="s">
        <v>263</v>
      </c>
      <c r="B5" s="79"/>
      <c r="C5" s="79"/>
      <c r="D5" s="79"/>
      <c r="E5" s="79"/>
      <c r="F5" s="79"/>
      <c r="G5" s="79"/>
    </row>
    <row r="6" spans="1:7" ht="97.5" customHeight="1" x14ac:dyDescent="0.25">
      <c r="A6" s="72" t="s">
        <v>254</v>
      </c>
      <c r="B6" s="72"/>
      <c r="C6" s="72"/>
      <c r="D6" s="72"/>
      <c r="E6" s="72"/>
      <c r="F6" s="72"/>
      <c r="G6" s="72"/>
    </row>
    <row r="9" spans="1:7" ht="129.75" customHeight="1" x14ac:dyDescent="0.25">
      <c r="A9" s="3" t="s">
        <v>191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</row>
    <row r="10" spans="1:7" x14ac:dyDescent="0.25">
      <c r="A10" s="38">
        <v>1</v>
      </c>
      <c r="B10" s="38">
        <v>2</v>
      </c>
      <c r="C10" s="38">
        <v>3</v>
      </c>
      <c r="D10" s="38">
        <v>4</v>
      </c>
      <c r="E10" s="38">
        <v>5</v>
      </c>
      <c r="F10" s="38">
        <v>6</v>
      </c>
      <c r="G10" s="38"/>
    </row>
    <row r="11" spans="1:7" x14ac:dyDescent="0.25">
      <c r="A11" s="5">
        <v>1</v>
      </c>
      <c r="B11" s="5" t="s">
        <v>198</v>
      </c>
      <c r="C11" s="5" t="s">
        <v>199</v>
      </c>
      <c r="D11" s="5" t="s">
        <v>200</v>
      </c>
      <c r="E11" s="5">
        <v>0.56000000000000005</v>
      </c>
      <c r="F11" s="5">
        <v>0.22700000000000001</v>
      </c>
      <c r="G11" s="5">
        <v>0.22700000000000001</v>
      </c>
    </row>
    <row r="12" spans="1:7" x14ac:dyDescent="0.25">
      <c r="A12" s="5">
        <v>2</v>
      </c>
      <c r="B12" s="5" t="s">
        <v>198</v>
      </c>
      <c r="C12" s="5" t="s">
        <v>201</v>
      </c>
      <c r="D12" s="5" t="s">
        <v>200</v>
      </c>
      <c r="E12" s="5">
        <v>0.36</v>
      </c>
      <c r="F12" s="5">
        <v>5.6000000000000001E-2</v>
      </c>
      <c r="G12" s="5">
        <v>5.6000000000000001E-2</v>
      </c>
    </row>
    <row r="13" spans="1:7" x14ac:dyDescent="0.25">
      <c r="A13" s="5">
        <v>3</v>
      </c>
      <c r="B13" s="5" t="s">
        <v>198</v>
      </c>
      <c r="C13" s="5" t="s">
        <v>202</v>
      </c>
      <c r="D13" s="5" t="s">
        <v>200</v>
      </c>
      <c r="E13" s="5">
        <v>0.56000000000000005</v>
      </c>
      <c r="F13" s="5">
        <v>0.35299999999999998</v>
      </c>
      <c r="G13" s="5">
        <v>0.35299999999999998</v>
      </c>
    </row>
    <row r="14" spans="1:7" x14ac:dyDescent="0.25">
      <c r="A14" s="5">
        <v>4</v>
      </c>
      <c r="B14" s="5" t="s">
        <v>198</v>
      </c>
      <c r="C14" s="5" t="s">
        <v>203</v>
      </c>
      <c r="D14" s="5" t="s">
        <v>200</v>
      </c>
      <c r="E14" s="5">
        <v>0.22</v>
      </c>
      <c r="F14" s="5">
        <v>3.7999999999999999E-2</v>
      </c>
      <c r="G14" s="5">
        <v>3.7999999999999999E-2</v>
      </c>
    </row>
    <row r="15" spans="1:7" x14ac:dyDescent="0.25">
      <c r="A15" s="5">
        <v>5</v>
      </c>
      <c r="B15" s="5" t="s">
        <v>198</v>
      </c>
      <c r="C15" s="5" t="s">
        <v>204</v>
      </c>
      <c r="D15" s="5" t="s">
        <v>200</v>
      </c>
      <c r="E15" s="5">
        <v>0.56000000000000005</v>
      </c>
      <c r="F15" s="5">
        <v>0.20399999999999999</v>
      </c>
      <c r="G15" s="5">
        <v>0.20399999999999999</v>
      </c>
    </row>
    <row r="16" spans="1:7" x14ac:dyDescent="0.25">
      <c r="A16" s="5">
        <v>6</v>
      </c>
      <c r="B16" s="5" t="s">
        <v>198</v>
      </c>
      <c r="C16" s="5" t="s">
        <v>205</v>
      </c>
      <c r="D16" s="5" t="s">
        <v>200</v>
      </c>
      <c r="E16" s="5">
        <v>0.56000000000000005</v>
      </c>
      <c r="F16" s="5">
        <v>0.30399999999999999</v>
      </c>
      <c r="G16" s="5">
        <v>0.30399999999999999</v>
      </c>
    </row>
    <row r="17" spans="1:7" x14ac:dyDescent="0.25">
      <c r="A17" s="5">
        <v>7</v>
      </c>
      <c r="B17" s="5" t="s">
        <v>198</v>
      </c>
      <c r="C17" s="5" t="s">
        <v>206</v>
      </c>
      <c r="D17" s="5" t="s">
        <v>200</v>
      </c>
      <c r="E17" s="5">
        <v>0.22</v>
      </c>
      <c r="F17" s="5">
        <v>0.14299999999999999</v>
      </c>
      <c r="G17" s="5">
        <v>0.14299999999999999</v>
      </c>
    </row>
    <row r="18" spans="1:7" x14ac:dyDescent="0.25">
      <c r="A18" s="5">
        <v>8</v>
      </c>
      <c r="B18" s="5" t="s">
        <v>198</v>
      </c>
      <c r="C18" s="5" t="s">
        <v>207</v>
      </c>
      <c r="D18" s="5" t="s">
        <v>208</v>
      </c>
      <c r="E18" s="5">
        <v>0.16</v>
      </c>
      <c r="F18" s="5">
        <v>4.7E-2</v>
      </c>
      <c r="G18" s="5">
        <v>4.7E-2</v>
      </c>
    </row>
    <row r="19" spans="1:7" x14ac:dyDescent="0.25">
      <c r="A19" s="5">
        <v>9</v>
      </c>
      <c r="B19" s="5" t="s">
        <v>198</v>
      </c>
      <c r="C19" s="5" t="s">
        <v>209</v>
      </c>
      <c r="D19" s="5" t="s">
        <v>200</v>
      </c>
      <c r="E19" s="5">
        <v>0.36</v>
      </c>
      <c r="F19" s="5">
        <v>5.8000000000000003E-2</v>
      </c>
      <c r="G19" s="5">
        <v>4.5999999999999999E-2</v>
      </c>
    </row>
    <row r="20" spans="1:7" x14ac:dyDescent="0.25">
      <c r="A20" s="5">
        <v>10</v>
      </c>
      <c r="B20" s="5" t="s">
        <v>198</v>
      </c>
      <c r="C20" s="5" t="s">
        <v>210</v>
      </c>
      <c r="D20" s="5" t="s">
        <v>200</v>
      </c>
      <c r="E20" s="5">
        <v>0.36</v>
      </c>
      <c r="F20" s="5">
        <v>0.13</v>
      </c>
      <c r="G20" s="5">
        <v>0.13</v>
      </c>
    </row>
    <row r="21" spans="1:7" x14ac:dyDescent="0.25">
      <c r="A21" s="5">
        <v>11</v>
      </c>
      <c r="B21" s="5" t="s">
        <v>198</v>
      </c>
      <c r="C21" s="5" t="s">
        <v>211</v>
      </c>
      <c r="D21" s="5" t="s">
        <v>200</v>
      </c>
      <c r="E21" s="5">
        <v>0.36</v>
      </c>
      <c r="F21" s="5">
        <v>0.17599999999999999</v>
      </c>
      <c r="G21" s="5">
        <v>0.17</v>
      </c>
    </row>
    <row r="22" spans="1:7" x14ac:dyDescent="0.25">
      <c r="A22" s="5">
        <v>12</v>
      </c>
      <c r="B22" s="5" t="s">
        <v>198</v>
      </c>
      <c r="C22" s="5" t="s">
        <v>212</v>
      </c>
      <c r="D22" s="5" t="s">
        <v>208</v>
      </c>
      <c r="E22" s="5">
        <v>0.22</v>
      </c>
      <c r="F22" s="5">
        <v>7.1999999999999995E-2</v>
      </c>
      <c r="G22" s="5">
        <v>0.06</v>
      </c>
    </row>
    <row r="23" spans="1:7" x14ac:dyDescent="0.25">
      <c r="A23" s="5">
        <v>13</v>
      </c>
      <c r="B23" s="5" t="s">
        <v>198</v>
      </c>
      <c r="C23" s="5" t="s">
        <v>270</v>
      </c>
      <c r="D23" s="5" t="s">
        <v>200</v>
      </c>
      <c r="E23" s="5">
        <v>0.22</v>
      </c>
      <c r="F23" s="5">
        <v>0.2</v>
      </c>
      <c r="G23" s="5">
        <v>0.2</v>
      </c>
    </row>
    <row r="24" spans="1:7" x14ac:dyDescent="0.25">
      <c r="A24" s="5">
        <v>14</v>
      </c>
      <c r="B24" s="5" t="s">
        <v>198</v>
      </c>
      <c r="C24" s="5" t="s">
        <v>271</v>
      </c>
      <c r="D24" s="5" t="s">
        <v>200</v>
      </c>
      <c r="E24" s="5">
        <v>0.36</v>
      </c>
      <c r="F24" s="5">
        <v>0.223</v>
      </c>
      <c r="G24" s="5">
        <v>0.223</v>
      </c>
    </row>
    <row r="25" spans="1:7" x14ac:dyDescent="0.25">
      <c r="A25" s="5">
        <v>15</v>
      </c>
      <c r="B25" s="5" t="s">
        <v>198</v>
      </c>
      <c r="C25" s="5" t="s">
        <v>213</v>
      </c>
      <c r="D25" s="5" t="s">
        <v>200</v>
      </c>
      <c r="E25" s="5">
        <v>0.36</v>
      </c>
      <c r="F25" s="5">
        <v>0.26500000000000001</v>
      </c>
      <c r="G25" s="5">
        <v>0.26500000000000001</v>
      </c>
    </row>
    <row r="26" spans="1:7" x14ac:dyDescent="0.25">
      <c r="A26" s="5">
        <v>16</v>
      </c>
      <c r="B26" s="5" t="s">
        <v>198</v>
      </c>
      <c r="C26" s="5" t="s">
        <v>214</v>
      </c>
      <c r="D26" s="5" t="s">
        <v>208</v>
      </c>
      <c r="E26" s="5">
        <v>0.36</v>
      </c>
      <c r="F26" s="5">
        <v>0.19600000000000001</v>
      </c>
      <c r="G26" s="5">
        <v>0.19600000000000001</v>
      </c>
    </row>
    <row r="27" spans="1:7" x14ac:dyDescent="0.25">
      <c r="A27" s="5">
        <v>17</v>
      </c>
      <c r="B27" s="5" t="s">
        <v>198</v>
      </c>
      <c r="C27" s="5" t="s">
        <v>215</v>
      </c>
      <c r="D27" s="5" t="s">
        <v>200</v>
      </c>
      <c r="E27" s="5">
        <v>0.36</v>
      </c>
      <c r="F27" s="5">
        <v>0.17299999999999999</v>
      </c>
      <c r="G27" s="5">
        <v>0.16500000000000001</v>
      </c>
    </row>
    <row r="28" spans="1:7" x14ac:dyDescent="0.25">
      <c r="A28" s="5">
        <v>18</v>
      </c>
      <c r="B28" s="5" t="s">
        <v>198</v>
      </c>
      <c r="C28" s="5" t="s">
        <v>216</v>
      </c>
      <c r="D28" s="5" t="s">
        <v>200</v>
      </c>
      <c r="E28" s="5">
        <v>0.36</v>
      </c>
      <c r="F28" s="5">
        <v>0.16600000000000001</v>
      </c>
      <c r="G28" s="5">
        <v>0.16600000000000001</v>
      </c>
    </row>
    <row r="29" spans="1:7" x14ac:dyDescent="0.25">
      <c r="A29" s="5">
        <v>19</v>
      </c>
      <c r="B29" s="5" t="s">
        <v>198</v>
      </c>
      <c r="C29" s="5" t="s">
        <v>217</v>
      </c>
      <c r="D29" s="5" t="s">
        <v>200</v>
      </c>
      <c r="E29" s="5">
        <v>0.36</v>
      </c>
      <c r="F29" s="5">
        <v>0.25800000000000001</v>
      </c>
      <c r="G29" s="5">
        <v>0.25800000000000001</v>
      </c>
    </row>
    <row r="30" spans="1:7" x14ac:dyDescent="0.25">
      <c r="A30" s="5">
        <v>20</v>
      </c>
      <c r="B30" s="5" t="s">
        <v>198</v>
      </c>
      <c r="C30" s="5" t="s">
        <v>272</v>
      </c>
      <c r="D30" s="5" t="s">
        <v>200</v>
      </c>
      <c r="E30" s="5">
        <v>0.36</v>
      </c>
      <c r="F30" s="5">
        <v>0.309</v>
      </c>
      <c r="G30" s="5">
        <v>0.309</v>
      </c>
    </row>
    <row r="31" spans="1:7" x14ac:dyDescent="0.25">
      <c r="A31" s="5">
        <v>21</v>
      </c>
      <c r="B31" s="5" t="s">
        <v>198</v>
      </c>
      <c r="C31" s="5" t="s">
        <v>218</v>
      </c>
      <c r="D31" s="5" t="s">
        <v>200</v>
      </c>
      <c r="E31" s="5">
        <v>0.36</v>
      </c>
      <c r="F31" s="5">
        <v>0.254</v>
      </c>
      <c r="G31" s="5">
        <v>0.254</v>
      </c>
    </row>
    <row r="32" spans="1:7" x14ac:dyDescent="0.25">
      <c r="A32" s="5">
        <v>22</v>
      </c>
      <c r="B32" s="5" t="s">
        <v>198</v>
      </c>
      <c r="C32" s="5" t="s">
        <v>219</v>
      </c>
      <c r="D32" s="5" t="s">
        <v>200</v>
      </c>
      <c r="E32" s="5">
        <v>0.22</v>
      </c>
      <c r="F32" s="5">
        <v>0.17799999999999999</v>
      </c>
      <c r="G32" s="5">
        <v>0.17799999999999999</v>
      </c>
    </row>
    <row r="33" spans="1:7" x14ac:dyDescent="0.25">
      <c r="A33" s="5">
        <v>23</v>
      </c>
      <c r="B33" s="5" t="s">
        <v>198</v>
      </c>
      <c r="C33" s="5" t="s">
        <v>220</v>
      </c>
      <c r="D33" s="5" t="s">
        <v>200</v>
      </c>
      <c r="E33" s="5">
        <v>0.36</v>
      </c>
      <c r="F33" s="5">
        <v>0.247</v>
      </c>
      <c r="G33" s="5">
        <v>0.247</v>
      </c>
    </row>
    <row r="34" spans="1:7" x14ac:dyDescent="0.25">
      <c r="A34" s="5">
        <v>24</v>
      </c>
      <c r="B34" s="5" t="s">
        <v>198</v>
      </c>
      <c r="C34" s="3" t="s">
        <v>273</v>
      </c>
      <c r="D34" s="5" t="s">
        <v>200</v>
      </c>
      <c r="E34" s="5">
        <v>0.36</v>
      </c>
      <c r="F34" s="5">
        <v>4.9000000000000002E-2</v>
      </c>
      <c r="G34" s="5">
        <v>4.9000000000000002E-2</v>
      </c>
    </row>
    <row r="35" spans="1:7" x14ac:dyDescent="0.25">
      <c r="A35" s="5">
        <v>25</v>
      </c>
      <c r="B35" s="5" t="s">
        <v>198</v>
      </c>
      <c r="C35" s="5" t="s">
        <v>221</v>
      </c>
      <c r="D35" s="5" t="s">
        <v>200</v>
      </c>
      <c r="E35" s="5">
        <v>0.56000000000000005</v>
      </c>
      <c r="F35" s="5">
        <v>0.19400000000000001</v>
      </c>
      <c r="G35" s="5">
        <v>0.182</v>
      </c>
    </row>
    <row r="36" spans="1:7" x14ac:dyDescent="0.25">
      <c r="A36" s="5">
        <v>26</v>
      </c>
      <c r="B36" s="5" t="s">
        <v>198</v>
      </c>
      <c r="C36" s="5" t="s">
        <v>222</v>
      </c>
      <c r="D36" s="5" t="s">
        <v>200</v>
      </c>
      <c r="E36" s="5">
        <v>0.36</v>
      </c>
      <c r="F36" s="5">
        <v>0.19700000000000001</v>
      </c>
      <c r="G36" s="5">
        <v>0.19700000000000001</v>
      </c>
    </row>
    <row r="37" spans="1:7" x14ac:dyDescent="0.25">
      <c r="A37" s="5">
        <v>27</v>
      </c>
      <c r="B37" s="5" t="s">
        <v>198</v>
      </c>
      <c r="C37" s="5" t="s">
        <v>223</v>
      </c>
      <c r="D37" s="5" t="s">
        <v>200</v>
      </c>
      <c r="E37" s="5">
        <v>0.36</v>
      </c>
      <c r="F37" s="5">
        <v>0</v>
      </c>
      <c r="G37" s="5">
        <v>0</v>
      </c>
    </row>
    <row r="38" spans="1:7" x14ac:dyDescent="0.25">
      <c r="A38" s="5">
        <v>28</v>
      </c>
      <c r="B38" s="5" t="s">
        <v>198</v>
      </c>
      <c r="C38" s="5" t="s">
        <v>224</v>
      </c>
      <c r="D38" s="5" t="s">
        <v>200</v>
      </c>
      <c r="E38" s="5">
        <v>0.36</v>
      </c>
      <c r="F38" s="5">
        <v>0.20499999999999999</v>
      </c>
      <c r="G38" s="5">
        <v>0.20499999999999999</v>
      </c>
    </row>
    <row r="39" spans="1:7" x14ac:dyDescent="0.25">
      <c r="A39" s="5">
        <v>29</v>
      </c>
      <c r="B39" s="5" t="s">
        <v>198</v>
      </c>
      <c r="C39" s="5" t="s">
        <v>255</v>
      </c>
      <c r="D39" s="5" t="s">
        <v>200</v>
      </c>
      <c r="E39" s="5">
        <v>0.36</v>
      </c>
      <c r="F39" s="5">
        <v>0.247</v>
      </c>
      <c r="G39" s="5">
        <v>0.247</v>
      </c>
    </row>
    <row r="40" spans="1:7" x14ac:dyDescent="0.25">
      <c r="A40" s="5">
        <v>30</v>
      </c>
      <c r="B40" s="5" t="s">
        <v>198</v>
      </c>
      <c r="C40" s="5" t="s">
        <v>256</v>
      </c>
      <c r="D40" s="5" t="s">
        <v>274</v>
      </c>
      <c r="E40" s="5">
        <v>0.56000000000000005</v>
      </c>
      <c r="F40" s="5">
        <v>0.316</v>
      </c>
      <c r="G40" s="5">
        <v>0.316</v>
      </c>
    </row>
    <row r="41" spans="1:7" x14ac:dyDescent="0.25">
      <c r="A41" s="5">
        <v>31</v>
      </c>
      <c r="B41" s="5" t="s">
        <v>198</v>
      </c>
      <c r="C41" s="5" t="s">
        <v>275</v>
      </c>
      <c r="D41" s="5" t="s">
        <v>200</v>
      </c>
      <c r="E41" s="5">
        <v>0.36</v>
      </c>
      <c r="F41" s="5">
        <v>0.128</v>
      </c>
      <c r="G41" s="5">
        <v>0.128</v>
      </c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68"/>
      <c r="B43" s="68"/>
      <c r="C43" s="68"/>
    </row>
  </sheetData>
  <mergeCells count="3">
    <mergeCell ref="A6:G6"/>
    <mergeCell ref="A5:G5"/>
    <mergeCell ref="A43:C43"/>
  </mergeCells>
  <pageMargins left="0.31496062992125984" right="0" top="0.15748031496062992" bottom="0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opLeftCell="A22" workbookViewId="0">
      <selection activeCell="B26" sqref="B26:K26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8" max="8" width="14.140625" customWidth="1"/>
    <col min="13" max="13" width="13.7109375" customWidth="1"/>
    <col min="18" max="18" width="14.42578125" customWidth="1"/>
    <col min="23" max="23" width="14.140625" customWidth="1"/>
    <col min="24" max="24" width="9.140625" customWidth="1"/>
    <col min="28" max="28" width="18.42578125" customWidth="1"/>
  </cols>
  <sheetData>
    <row r="1" spans="2:28" x14ac:dyDescent="0.25">
      <c r="Y1" s="29" t="s">
        <v>186</v>
      </c>
      <c r="Z1" s="29"/>
      <c r="AA1" s="29"/>
    </row>
    <row r="2" spans="2:28" x14ac:dyDescent="0.25">
      <c r="Y2" s="29" t="s">
        <v>187</v>
      </c>
      <c r="Z2" s="29"/>
      <c r="AA2" s="29"/>
    </row>
    <row r="3" spans="2:28" x14ac:dyDescent="0.25">
      <c r="Y3" s="29" t="s">
        <v>188</v>
      </c>
      <c r="Z3" s="29"/>
      <c r="AA3" s="29"/>
    </row>
    <row r="4" spans="2:28" x14ac:dyDescent="0.25">
      <c r="Y4" s="29" t="s">
        <v>189</v>
      </c>
      <c r="Z4" s="29"/>
      <c r="AA4" s="29"/>
    </row>
    <row r="5" spans="2:28" x14ac:dyDescent="0.25">
      <c r="B5" s="71" t="s">
        <v>258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2:28" ht="46.5" customHeight="1" x14ac:dyDescent="0.25">
      <c r="B6" s="72" t="s">
        <v>277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2:28" ht="13.5" customHeight="1" x14ac:dyDescent="0.25">
      <c r="B7" s="72" t="s">
        <v>253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2:28" x14ac:dyDescent="0.25">
      <c r="B8" s="80" t="s">
        <v>49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</row>
    <row r="9" spans="2:28" x14ac:dyDescent="0.25">
      <c r="B9" s="81" t="s">
        <v>4</v>
      </c>
      <c r="C9" s="81" t="s">
        <v>5</v>
      </c>
      <c r="D9" s="81" t="s">
        <v>50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2:28" x14ac:dyDescent="0.25">
      <c r="B10" s="81"/>
      <c r="C10" s="81"/>
      <c r="D10" s="81" t="s">
        <v>51</v>
      </c>
      <c r="E10" s="81"/>
      <c r="F10" s="81"/>
      <c r="G10" s="81"/>
      <c r="H10" s="81"/>
      <c r="I10" s="81" t="s">
        <v>52</v>
      </c>
      <c r="J10" s="81"/>
      <c r="K10" s="81"/>
      <c r="L10" s="81"/>
      <c r="M10" s="81"/>
      <c r="N10" s="81" t="s">
        <v>53</v>
      </c>
      <c r="O10" s="81"/>
      <c r="P10" s="81"/>
      <c r="Q10" s="81"/>
      <c r="R10" s="81"/>
      <c r="S10" s="81" t="s">
        <v>54</v>
      </c>
      <c r="T10" s="81"/>
      <c r="U10" s="81"/>
      <c r="V10" s="81"/>
      <c r="W10" s="81"/>
      <c r="X10" s="81" t="s">
        <v>55</v>
      </c>
      <c r="Y10" s="81"/>
      <c r="Z10" s="81"/>
      <c r="AA10" s="81"/>
      <c r="AB10" s="81"/>
    </row>
    <row r="11" spans="2:28" ht="38.25" x14ac:dyDescent="0.25">
      <c r="B11" s="81"/>
      <c r="C11" s="81"/>
      <c r="D11" s="52">
        <v>2015</v>
      </c>
      <c r="E11" s="52">
        <v>2016</v>
      </c>
      <c r="F11" s="52">
        <v>2017</v>
      </c>
      <c r="G11" s="55">
        <v>2018</v>
      </c>
      <c r="H11" s="52" t="s">
        <v>56</v>
      </c>
      <c r="I11" s="52">
        <v>2015</v>
      </c>
      <c r="J11" s="52">
        <v>2016</v>
      </c>
      <c r="K11" s="52">
        <v>2017</v>
      </c>
      <c r="L11" s="55">
        <v>2018</v>
      </c>
      <c r="M11" s="52" t="s">
        <v>56</v>
      </c>
      <c r="N11" s="52">
        <v>2015</v>
      </c>
      <c r="O11" s="52">
        <v>2016</v>
      </c>
      <c r="P11" s="52">
        <v>2017</v>
      </c>
      <c r="Q11" s="55">
        <v>2018</v>
      </c>
      <c r="R11" s="52" t="s">
        <v>56</v>
      </c>
      <c r="S11" s="52">
        <v>2015</v>
      </c>
      <c r="T11" s="52">
        <v>2016</v>
      </c>
      <c r="U11" s="52">
        <v>2017</v>
      </c>
      <c r="V11" s="55">
        <v>2018</v>
      </c>
      <c r="W11" s="52" t="s">
        <v>56</v>
      </c>
      <c r="X11" s="52">
        <v>2015</v>
      </c>
      <c r="Y11" s="52">
        <v>2016</v>
      </c>
      <c r="Z11" s="52">
        <v>2017</v>
      </c>
      <c r="AA11" s="55">
        <v>2018</v>
      </c>
      <c r="AB11" s="52" t="s">
        <v>56</v>
      </c>
    </row>
    <row r="12" spans="2:28" x14ac:dyDescent="0.25">
      <c r="B12" s="10">
        <v>1</v>
      </c>
      <c r="C12" s="38">
        <v>2</v>
      </c>
      <c r="D12" s="38">
        <v>3</v>
      </c>
      <c r="E12" s="38">
        <v>4</v>
      </c>
      <c r="F12" s="38"/>
      <c r="G12" s="38"/>
      <c r="H12" s="38">
        <v>5</v>
      </c>
      <c r="I12" s="38">
        <v>6</v>
      </c>
      <c r="J12" s="38">
        <v>7</v>
      </c>
      <c r="K12" s="38"/>
      <c r="L12" s="38"/>
      <c r="M12" s="38">
        <v>8</v>
      </c>
      <c r="N12" s="38">
        <v>9</v>
      </c>
      <c r="O12" s="38">
        <v>10</v>
      </c>
      <c r="P12" s="38"/>
      <c r="Q12" s="38"/>
      <c r="R12" s="38">
        <v>11</v>
      </c>
      <c r="S12" s="38">
        <v>12</v>
      </c>
      <c r="T12" s="38">
        <v>13</v>
      </c>
      <c r="U12" s="38"/>
      <c r="V12" s="38"/>
      <c r="W12" s="38">
        <v>14</v>
      </c>
      <c r="X12" s="38">
        <v>15</v>
      </c>
      <c r="Y12" s="38">
        <v>16</v>
      </c>
      <c r="Z12" s="38"/>
      <c r="AA12" s="38"/>
      <c r="AB12" s="38">
        <v>17</v>
      </c>
    </row>
    <row r="13" spans="2:28" ht="54.75" customHeight="1" x14ac:dyDescent="0.25">
      <c r="B13" s="48">
        <v>1</v>
      </c>
      <c r="C13" s="49" t="s">
        <v>57</v>
      </c>
      <c r="D13" s="48">
        <v>183</v>
      </c>
      <c r="E13" s="48">
        <v>149</v>
      </c>
      <c r="F13" s="48">
        <v>58</v>
      </c>
      <c r="G13" s="48">
        <v>77</v>
      </c>
      <c r="H13" s="50">
        <f>(G13/F13)*100</f>
        <v>132.75862068965517</v>
      </c>
      <c r="I13" s="48">
        <v>1</v>
      </c>
      <c r="J13" s="48">
        <v>1</v>
      </c>
      <c r="K13" s="48">
        <v>0</v>
      </c>
      <c r="L13" s="48">
        <v>1</v>
      </c>
      <c r="M13" s="48"/>
      <c r="N13" s="48">
        <v>0</v>
      </c>
      <c r="O13" s="48">
        <v>1</v>
      </c>
      <c r="P13" s="48">
        <v>0</v>
      </c>
      <c r="Q13" s="48">
        <v>0</v>
      </c>
      <c r="R13" s="48"/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</row>
    <row r="14" spans="2:28" ht="108" customHeight="1" x14ac:dyDescent="0.25">
      <c r="B14" s="48">
        <v>2</v>
      </c>
      <c r="C14" s="49" t="s">
        <v>58</v>
      </c>
      <c r="D14" s="48">
        <v>183</v>
      </c>
      <c r="E14" s="48">
        <v>149</v>
      </c>
      <c r="F14" s="48">
        <v>58</v>
      </c>
      <c r="G14" s="48">
        <v>77</v>
      </c>
      <c r="H14" s="50">
        <f>(G14/F14)*100</f>
        <v>132.75862068965517</v>
      </c>
      <c r="I14" s="48">
        <v>1</v>
      </c>
      <c r="J14" s="48">
        <v>1</v>
      </c>
      <c r="K14" s="48">
        <v>0</v>
      </c>
      <c r="L14" s="48">
        <v>1</v>
      </c>
      <c r="M14" s="48"/>
      <c r="N14" s="48">
        <v>0</v>
      </c>
      <c r="O14" s="48">
        <v>1</v>
      </c>
      <c r="P14" s="48">
        <v>0</v>
      </c>
      <c r="Q14" s="48">
        <v>0</v>
      </c>
      <c r="R14" s="48"/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</row>
    <row r="15" spans="2:28" ht="180.75" customHeight="1" x14ac:dyDescent="0.25">
      <c r="B15" s="48">
        <v>3</v>
      </c>
      <c r="C15" s="49" t="s">
        <v>59</v>
      </c>
      <c r="D15" s="48">
        <v>0</v>
      </c>
      <c r="E15" s="48">
        <v>0</v>
      </c>
      <c r="F15" s="48">
        <v>0</v>
      </c>
      <c r="G15" s="48">
        <v>0</v>
      </c>
      <c r="H15" s="50">
        <v>0</v>
      </c>
      <c r="I15" s="48">
        <v>0</v>
      </c>
      <c r="J15" s="48">
        <v>0</v>
      </c>
      <c r="K15" s="48">
        <v>0</v>
      </c>
      <c r="L15" s="48">
        <v>0</v>
      </c>
      <c r="M15" s="48"/>
      <c r="N15" s="48">
        <v>0</v>
      </c>
      <c r="O15" s="48">
        <v>0</v>
      </c>
      <c r="P15" s="48">
        <v>0</v>
      </c>
      <c r="Q15" s="48">
        <v>0</v>
      </c>
      <c r="R15" s="48"/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</row>
    <row r="16" spans="2:28" ht="25.5" x14ac:dyDescent="0.25">
      <c r="B16" s="51" t="s">
        <v>60</v>
      </c>
      <c r="C16" s="49" t="s">
        <v>61</v>
      </c>
      <c r="D16" s="48">
        <v>0</v>
      </c>
      <c r="E16" s="48">
        <v>0</v>
      </c>
      <c r="F16" s="48">
        <v>0</v>
      </c>
      <c r="G16" s="48">
        <v>0</v>
      </c>
      <c r="H16" s="50">
        <v>0</v>
      </c>
      <c r="I16" s="48">
        <v>0</v>
      </c>
      <c r="J16" s="48">
        <v>0</v>
      </c>
      <c r="K16" s="48">
        <v>0</v>
      </c>
      <c r="L16" s="48">
        <v>0</v>
      </c>
      <c r="M16" s="48"/>
      <c r="N16" s="48">
        <v>0</v>
      </c>
      <c r="O16" s="48">
        <v>0</v>
      </c>
      <c r="P16" s="48">
        <v>0</v>
      </c>
      <c r="Q16" s="48">
        <v>0</v>
      </c>
      <c r="R16" s="48"/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</row>
    <row r="17" spans="2:28" ht="13.5" customHeight="1" x14ac:dyDescent="0.25">
      <c r="B17" s="51" t="s">
        <v>62</v>
      </c>
      <c r="C17" s="49" t="s">
        <v>63</v>
      </c>
      <c r="D17" s="48">
        <v>0</v>
      </c>
      <c r="E17" s="48">
        <v>0</v>
      </c>
      <c r="F17" s="48">
        <v>0</v>
      </c>
      <c r="G17" s="48">
        <v>0</v>
      </c>
      <c r="H17" s="50">
        <v>0</v>
      </c>
      <c r="I17" s="48">
        <v>0</v>
      </c>
      <c r="J17" s="48">
        <v>0</v>
      </c>
      <c r="K17" s="48">
        <v>0</v>
      </c>
      <c r="L17" s="48">
        <v>0</v>
      </c>
      <c r="M17" s="48"/>
      <c r="N17" s="48">
        <v>0</v>
      </c>
      <c r="O17" s="48">
        <v>0</v>
      </c>
      <c r="P17" s="48">
        <v>0</v>
      </c>
      <c r="Q17" s="48">
        <v>0</v>
      </c>
      <c r="R17" s="48"/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</row>
    <row r="18" spans="2:28" ht="91.5" customHeight="1" x14ac:dyDescent="0.25">
      <c r="B18" s="48">
        <v>4</v>
      </c>
      <c r="C18" s="49" t="s">
        <v>64</v>
      </c>
      <c r="D18" s="48">
        <v>12</v>
      </c>
      <c r="E18" s="48">
        <v>12</v>
      </c>
      <c r="F18" s="48">
        <v>10</v>
      </c>
      <c r="G18" s="48">
        <v>10</v>
      </c>
      <c r="H18" s="50">
        <f t="shared" ref="H18:H24" si="0">(G18/F18)*100</f>
        <v>100</v>
      </c>
      <c r="I18" s="48">
        <v>12</v>
      </c>
      <c r="J18" s="48">
        <v>12</v>
      </c>
      <c r="K18" s="48">
        <v>0</v>
      </c>
      <c r="L18" s="48">
        <v>10</v>
      </c>
      <c r="M18" s="48"/>
      <c r="N18" s="48">
        <v>0</v>
      </c>
      <c r="O18" s="48">
        <v>0</v>
      </c>
      <c r="P18" s="48">
        <v>0</v>
      </c>
      <c r="Q18" s="48">
        <v>0</v>
      </c>
      <c r="R18" s="48"/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</row>
    <row r="19" spans="2:28" ht="79.5" customHeight="1" x14ac:dyDescent="0.25">
      <c r="B19" s="48">
        <v>5</v>
      </c>
      <c r="C19" s="49" t="s">
        <v>65</v>
      </c>
      <c r="D19" s="48">
        <v>170</v>
      </c>
      <c r="E19" s="48">
        <v>146</v>
      </c>
      <c r="F19" s="48">
        <v>58</v>
      </c>
      <c r="G19" s="48">
        <v>77</v>
      </c>
      <c r="H19" s="50">
        <f t="shared" si="0"/>
        <v>132.75862068965517</v>
      </c>
      <c r="I19" s="48">
        <v>1</v>
      </c>
      <c r="J19" s="48">
        <v>1</v>
      </c>
      <c r="K19" s="48">
        <v>0</v>
      </c>
      <c r="L19" s="48">
        <v>1</v>
      </c>
      <c r="M19" s="48"/>
      <c r="N19" s="48">
        <v>0</v>
      </c>
      <c r="O19" s="48">
        <v>1</v>
      </c>
      <c r="P19" s="48">
        <v>0</v>
      </c>
      <c r="Q19" s="48">
        <v>0</v>
      </c>
      <c r="R19" s="48"/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</row>
    <row r="20" spans="2:28" ht="80.25" customHeight="1" x14ac:dyDescent="0.25">
      <c r="B20" s="48">
        <v>6</v>
      </c>
      <c r="C20" s="49" t="s">
        <v>66</v>
      </c>
      <c r="D20" s="48">
        <v>115</v>
      </c>
      <c r="E20" s="48">
        <v>83</v>
      </c>
      <c r="F20" s="48">
        <v>58</v>
      </c>
      <c r="G20" s="48">
        <v>77</v>
      </c>
      <c r="H20" s="50">
        <f t="shared" si="0"/>
        <v>132.75862068965517</v>
      </c>
      <c r="I20" s="48">
        <v>1</v>
      </c>
      <c r="J20" s="48">
        <v>1</v>
      </c>
      <c r="K20" s="48">
        <v>0</v>
      </c>
      <c r="L20" s="48">
        <v>1</v>
      </c>
      <c r="M20" s="48"/>
      <c r="N20" s="48">
        <v>0</v>
      </c>
      <c r="O20" s="48">
        <v>1</v>
      </c>
      <c r="P20" s="48">
        <v>0</v>
      </c>
      <c r="Q20" s="48">
        <v>0</v>
      </c>
      <c r="R20" s="48"/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</row>
    <row r="21" spans="2:28" ht="168" customHeight="1" x14ac:dyDescent="0.25">
      <c r="B21" s="48">
        <v>7</v>
      </c>
      <c r="C21" s="49" t="s">
        <v>67</v>
      </c>
      <c r="D21" s="48">
        <v>0</v>
      </c>
      <c r="E21" s="48">
        <v>0</v>
      </c>
      <c r="F21" s="4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48">
        <v>0</v>
      </c>
      <c r="O21" s="48">
        <v>0</v>
      </c>
      <c r="P21" s="48">
        <v>0</v>
      </c>
      <c r="Q21" s="48">
        <v>0</v>
      </c>
      <c r="R21" s="48"/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</row>
    <row r="22" spans="2:28" ht="28.5" customHeight="1" x14ac:dyDescent="0.25">
      <c r="B22" s="51" t="s">
        <v>68</v>
      </c>
      <c r="C22" s="49" t="s">
        <v>61</v>
      </c>
      <c r="D22" s="48">
        <v>0</v>
      </c>
      <c r="E22" s="48">
        <v>0</v>
      </c>
      <c r="F22" s="48">
        <v>0</v>
      </c>
      <c r="G22" s="48">
        <v>0</v>
      </c>
      <c r="H22" s="50">
        <v>0</v>
      </c>
      <c r="I22" s="48">
        <v>0</v>
      </c>
      <c r="J22" s="48">
        <v>0</v>
      </c>
      <c r="K22" s="48">
        <v>0</v>
      </c>
      <c r="L22" s="48">
        <v>0</v>
      </c>
      <c r="M22" s="48"/>
      <c r="N22" s="48">
        <v>0</v>
      </c>
      <c r="O22" s="48">
        <v>0</v>
      </c>
      <c r="P22" s="48">
        <v>0</v>
      </c>
      <c r="Q22" s="48">
        <v>0</v>
      </c>
      <c r="R22" s="48"/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</row>
    <row r="23" spans="2:28" ht="15.75" customHeight="1" x14ac:dyDescent="0.25">
      <c r="B23" s="51" t="s">
        <v>69</v>
      </c>
      <c r="C23" s="49" t="s">
        <v>70</v>
      </c>
      <c r="D23" s="48">
        <v>0</v>
      </c>
      <c r="E23" s="48">
        <v>0</v>
      </c>
      <c r="F23" s="4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48">
        <v>0</v>
      </c>
      <c r="O23" s="48">
        <v>0</v>
      </c>
      <c r="P23" s="48">
        <v>0</v>
      </c>
      <c r="Q23" s="48">
        <v>0</v>
      </c>
      <c r="R23" s="48"/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</row>
    <row r="24" spans="2:28" ht="79.5" customHeight="1" x14ac:dyDescent="0.25">
      <c r="B24" s="48">
        <v>8</v>
      </c>
      <c r="C24" s="49" t="s">
        <v>71</v>
      </c>
      <c r="D24" s="48">
        <v>30</v>
      </c>
      <c r="E24" s="48">
        <v>30</v>
      </c>
      <c r="F24" s="48">
        <v>30</v>
      </c>
      <c r="G24" s="48">
        <v>30</v>
      </c>
      <c r="H24" s="50">
        <f t="shared" si="0"/>
        <v>100</v>
      </c>
      <c r="I24" s="48">
        <v>30</v>
      </c>
      <c r="J24" s="48">
        <v>30</v>
      </c>
      <c r="K24" s="48">
        <v>0</v>
      </c>
      <c r="L24" s="48">
        <v>10</v>
      </c>
      <c r="M24" s="48"/>
      <c r="N24" s="48">
        <v>0</v>
      </c>
      <c r="O24" s="48">
        <v>25</v>
      </c>
      <c r="P24" s="48">
        <v>0</v>
      </c>
      <c r="Q24" s="48">
        <v>0</v>
      </c>
      <c r="R24" s="48"/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</row>
    <row r="26" spans="2:28" x14ac:dyDescent="0.25">
      <c r="B26" s="28"/>
      <c r="C26" s="28"/>
    </row>
    <row r="27" spans="2:28" x14ac:dyDescent="0.25">
      <c r="B27" s="68" t="s">
        <v>278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</sheetData>
  <mergeCells count="13">
    <mergeCell ref="B27:L27"/>
    <mergeCell ref="B8:AB8"/>
    <mergeCell ref="B5:AB5"/>
    <mergeCell ref="B9:B11"/>
    <mergeCell ref="C9:C11"/>
    <mergeCell ref="D9:AB9"/>
    <mergeCell ref="D10:H10"/>
    <mergeCell ref="I10:M10"/>
    <mergeCell ref="N10:R10"/>
    <mergeCell ref="S10:W10"/>
    <mergeCell ref="X10:AB10"/>
    <mergeCell ref="B6:AB6"/>
    <mergeCell ref="B7:AB7"/>
  </mergeCells>
  <pageMargins left="0.19685039370078741" right="0" top="0.19685039370078741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opLeftCell="A10" workbookViewId="0">
      <selection activeCell="B27" sqref="B27:L27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29" t="s">
        <v>186</v>
      </c>
    </row>
    <row r="2" spans="2:12" x14ac:dyDescent="0.25">
      <c r="L2" s="29" t="s">
        <v>187</v>
      </c>
    </row>
    <row r="3" spans="2:12" x14ac:dyDescent="0.25">
      <c r="L3" s="29" t="s">
        <v>188</v>
      </c>
    </row>
    <row r="4" spans="2:12" x14ac:dyDescent="0.25">
      <c r="L4" s="29" t="s">
        <v>189</v>
      </c>
    </row>
    <row r="5" spans="2:12" ht="72" customHeight="1" x14ac:dyDescent="0.25">
      <c r="B5" s="72" t="s">
        <v>72</v>
      </c>
      <c r="C5" s="72"/>
      <c r="D5" s="72"/>
      <c r="E5" s="72"/>
      <c r="F5" s="72"/>
      <c r="G5" s="72"/>
      <c r="H5" s="72"/>
      <c r="I5" s="72"/>
      <c r="J5" s="72"/>
      <c r="K5" s="72"/>
      <c r="L5" s="72"/>
    </row>
    <row r="7" spans="2:12" x14ac:dyDescent="0.25">
      <c r="B7" s="78" t="s">
        <v>73</v>
      </c>
      <c r="C7" s="78"/>
      <c r="D7" s="78"/>
      <c r="E7" s="78">
        <v>15</v>
      </c>
      <c r="F7" s="78"/>
      <c r="G7" s="78">
        <v>150</v>
      </c>
      <c r="H7" s="78"/>
      <c r="I7" s="78">
        <v>250</v>
      </c>
      <c r="J7" s="78"/>
      <c r="K7" s="78">
        <v>670</v>
      </c>
      <c r="L7" s="78"/>
    </row>
    <row r="8" spans="2:12" ht="30" x14ac:dyDescent="0.25">
      <c r="B8" s="78" t="s">
        <v>74</v>
      </c>
      <c r="C8" s="78"/>
      <c r="D8" s="78"/>
      <c r="E8" s="15" t="s">
        <v>75</v>
      </c>
      <c r="F8" s="15" t="s">
        <v>76</v>
      </c>
      <c r="G8" s="15" t="s">
        <v>75</v>
      </c>
      <c r="H8" s="15" t="s">
        <v>76</v>
      </c>
      <c r="I8" s="15" t="s">
        <v>75</v>
      </c>
      <c r="J8" s="15" t="s">
        <v>76</v>
      </c>
      <c r="K8" s="15" t="s">
        <v>75</v>
      </c>
      <c r="L8" s="15" t="s">
        <v>76</v>
      </c>
    </row>
    <row r="9" spans="2:12" ht="51" customHeight="1" x14ac:dyDescent="0.25">
      <c r="B9" s="3" t="s">
        <v>77</v>
      </c>
      <c r="C9" s="3" t="s">
        <v>78</v>
      </c>
      <c r="D9" s="3" t="s">
        <v>79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82" t="s">
        <v>80</v>
      </c>
      <c r="C10" s="82" t="s">
        <v>81</v>
      </c>
      <c r="D10" s="11" t="s">
        <v>82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82"/>
      <c r="C11" s="82"/>
      <c r="D11" s="11" t="s">
        <v>83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82"/>
      <c r="C12" s="82" t="s">
        <v>84</v>
      </c>
      <c r="D12" s="11" t="s">
        <v>82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82"/>
      <c r="C13" s="82"/>
      <c r="D13" s="11" t="s">
        <v>83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82">
        <v>750</v>
      </c>
      <c r="C14" s="82" t="s">
        <v>81</v>
      </c>
      <c r="D14" s="11" t="s">
        <v>82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82"/>
      <c r="C15" s="82"/>
      <c r="D15" s="11" t="s">
        <v>83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82"/>
      <c r="C16" s="82" t="s">
        <v>84</v>
      </c>
      <c r="D16" s="11" t="s">
        <v>82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82"/>
      <c r="C17" s="82"/>
      <c r="D17" s="11" t="s">
        <v>83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82">
        <v>1000</v>
      </c>
      <c r="C18" s="82" t="s">
        <v>81</v>
      </c>
      <c r="D18" s="11" t="s">
        <v>82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82"/>
      <c r="C19" s="82"/>
      <c r="D19" s="11" t="s">
        <v>83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82"/>
      <c r="C20" s="82" t="s">
        <v>84</v>
      </c>
      <c r="D20" s="11" t="s">
        <v>82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82"/>
      <c r="C21" s="82"/>
      <c r="D21" s="11" t="s">
        <v>83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82">
        <v>1250</v>
      </c>
      <c r="C22" s="82" t="s">
        <v>81</v>
      </c>
      <c r="D22" s="11" t="s">
        <v>82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82"/>
      <c r="C23" s="82"/>
      <c r="D23" s="11" t="s">
        <v>83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82"/>
      <c r="C24" s="82" t="s">
        <v>84</v>
      </c>
      <c r="D24" s="11" t="s">
        <v>82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82"/>
      <c r="C25" s="82"/>
      <c r="D25" s="11" t="s">
        <v>83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83" t="s">
        <v>151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</row>
  </sheetData>
  <mergeCells count="20">
    <mergeCell ref="B27:L27"/>
    <mergeCell ref="B22:B25"/>
    <mergeCell ref="C22:C23"/>
    <mergeCell ref="C24:C25"/>
    <mergeCell ref="I7:J7"/>
    <mergeCell ref="K7:L7"/>
    <mergeCell ref="B8:D8"/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</mergeCells>
  <pageMargins left="0.70866141732283472" right="0.70866141732283472" top="0.55118110236220474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8"/>
  <sheetViews>
    <sheetView topLeftCell="A34" workbookViewId="0">
      <selection activeCell="B35" sqref="B35:L40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7" width="5.85546875" customWidth="1"/>
    <col min="8" max="8" width="11.7109375" customWidth="1"/>
    <col min="9" max="12" width="5.5703125" customWidth="1"/>
    <col min="13" max="13" width="12" customWidth="1"/>
    <col min="14" max="14" width="5.5703125" customWidth="1"/>
    <col min="15" max="17" width="5.7109375" customWidth="1"/>
    <col min="18" max="18" width="11.7109375" customWidth="1"/>
    <col min="19" max="22" width="5.85546875" customWidth="1"/>
    <col min="23" max="23" width="11.5703125" customWidth="1"/>
    <col min="24" max="24" width="5.42578125" customWidth="1"/>
    <col min="25" max="27" width="5.28515625" customWidth="1"/>
    <col min="28" max="28" width="12.140625" customWidth="1"/>
  </cols>
  <sheetData>
    <row r="1" spans="2:29" x14ac:dyDescent="0.25">
      <c r="AC1" s="29" t="s">
        <v>186</v>
      </c>
    </row>
    <row r="2" spans="2:29" x14ac:dyDescent="0.25">
      <c r="AC2" s="29" t="s">
        <v>187</v>
      </c>
    </row>
    <row r="3" spans="2:29" x14ac:dyDescent="0.25">
      <c r="AC3" s="29" t="s">
        <v>188</v>
      </c>
    </row>
    <row r="4" spans="2:29" x14ac:dyDescent="0.25">
      <c r="AC4" s="29" t="s">
        <v>189</v>
      </c>
    </row>
    <row r="5" spans="2:29" x14ac:dyDescent="0.25">
      <c r="B5" s="71" t="s">
        <v>85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2:29" ht="60.75" customHeight="1" x14ac:dyDescent="0.25">
      <c r="B6" s="84" t="s">
        <v>86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2:29" x14ac:dyDescent="0.25">
      <c r="B7" s="85" t="s">
        <v>4</v>
      </c>
      <c r="C7" s="85" t="s">
        <v>87</v>
      </c>
      <c r="D7" s="88" t="s">
        <v>88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90"/>
    </row>
    <row r="8" spans="2:29" ht="45" customHeight="1" x14ac:dyDescent="0.25">
      <c r="B8" s="86"/>
      <c r="C8" s="86"/>
      <c r="D8" s="88" t="s">
        <v>89</v>
      </c>
      <c r="E8" s="89"/>
      <c r="F8" s="89"/>
      <c r="G8" s="89"/>
      <c r="H8" s="90"/>
      <c r="I8" s="88" t="s">
        <v>90</v>
      </c>
      <c r="J8" s="89"/>
      <c r="K8" s="89"/>
      <c r="L8" s="89"/>
      <c r="M8" s="90"/>
      <c r="N8" s="88" t="s">
        <v>91</v>
      </c>
      <c r="O8" s="89"/>
      <c r="P8" s="89"/>
      <c r="Q8" s="89"/>
      <c r="R8" s="90"/>
      <c r="S8" s="88" t="s">
        <v>92</v>
      </c>
      <c r="T8" s="89"/>
      <c r="U8" s="89"/>
      <c r="V8" s="89"/>
      <c r="W8" s="90"/>
      <c r="X8" s="88" t="s">
        <v>93</v>
      </c>
      <c r="Y8" s="89"/>
      <c r="Z8" s="89"/>
      <c r="AA8" s="89"/>
      <c r="AB8" s="90"/>
    </row>
    <row r="9" spans="2:29" ht="68.25" customHeight="1" x14ac:dyDescent="0.25">
      <c r="B9" s="87"/>
      <c r="C9" s="87"/>
      <c r="D9" s="15">
        <v>2015</v>
      </c>
      <c r="E9" s="15">
        <v>2016</v>
      </c>
      <c r="F9" s="15">
        <v>2017</v>
      </c>
      <c r="G9" s="15">
        <v>2018</v>
      </c>
      <c r="H9" s="15" t="s">
        <v>56</v>
      </c>
      <c r="I9" s="15">
        <v>2015</v>
      </c>
      <c r="J9" s="15">
        <v>2016</v>
      </c>
      <c r="K9" s="15">
        <v>2017</v>
      </c>
      <c r="L9" s="15">
        <v>2018</v>
      </c>
      <c r="M9" s="15" t="s">
        <v>56</v>
      </c>
      <c r="N9" s="15">
        <v>2015</v>
      </c>
      <c r="O9" s="15">
        <v>2016</v>
      </c>
      <c r="P9" s="15">
        <v>2017</v>
      </c>
      <c r="Q9" s="15">
        <v>2018</v>
      </c>
      <c r="R9" s="15" t="s">
        <v>56</v>
      </c>
      <c r="S9" s="15">
        <v>2015</v>
      </c>
      <c r="T9" s="15">
        <v>2016</v>
      </c>
      <c r="U9" s="15">
        <v>2017</v>
      </c>
      <c r="V9" s="15">
        <v>2018</v>
      </c>
      <c r="W9" s="15" t="s">
        <v>56</v>
      </c>
      <c r="X9" s="15">
        <v>2015</v>
      </c>
      <c r="Y9" s="15">
        <v>2016</v>
      </c>
      <c r="Z9" s="15">
        <v>2017</v>
      </c>
      <c r="AA9" s="15">
        <v>2018</v>
      </c>
      <c r="AB9" s="15" t="s">
        <v>56</v>
      </c>
    </row>
    <row r="10" spans="2:29" x14ac:dyDescent="0.25">
      <c r="B10" s="11">
        <v>1</v>
      </c>
      <c r="C10" s="11">
        <v>2</v>
      </c>
      <c r="D10" s="11">
        <v>3</v>
      </c>
      <c r="E10" s="11">
        <v>4</v>
      </c>
      <c r="F10" s="31"/>
      <c r="G10" s="56"/>
      <c r="H10" s="11">
        <v>5</v>
      </c>
      <c r="I10" s="11">
        <v>6</v>
      </c>
      <c r="J10" s="11">
        <v>7</v>
      </c>
      <c r="K10" s="31"/>
      <c r="L10" s="56"/>
      <c r="M10" s="11">
        <v>8</v>
      </c>
      <c r="N10" s="11">
        <v>9</v>
      </c>
      <c r="O10" s="11">
        <v>10</v>
      </c>
      <c r="P10" s="31"/>
      <c r="Q10" s="56"/>
      <c r="R10" s="11">
        <v>11</v>
      </c>
      <c r="S10" s="11">
        <v>12</v>
      </c>
      <c r="T10" s="11">
        <v>13</v>
      </c>
      <c r="U10" s="31"/>
      <c r="V10" s="56"/>
      <c r="W10" s="11">
        <v>14</v>
      </c>
      <c r="X10" s="11">
        <v>15</v>
      </c>
      <c r="Y10" s="11">
        <v>16</v>
      </c>
      <c r="Z10" s="31"/>
      <c r="AA10" s="56"/>
      <c r="AB10" s="11">
        <v>17</v>
      </c>
    </row>
    <row r="11" spans="2:29" ht="43.5" customHeight="1" x14ac:dyDescent="0.25">
      <c r="B11" s="32">
        <v>1</v>
      </c>
      <c r="C11" s="15" t="s">
        <v>94</v>
      </c>
      <c r="D11" s="32">
        <f>D12+D13+D14+D15+D16+D17</f>
        <v>214</v>
      </c>
      <c r="E11" s="32">
        <f>E12+E13+E14+E15+E16+E17</f>
        <v>179</v>
      </c>
      <c r="F11" s="32">
        <v>109</v>
      </c>
      <c r="G11" s="54">
        <f>SUM(G12:G19)</f>
        <v>124</v>
      </c>
      <c r="H11" s="35">
        <f>(G11/F11)*100</f>
        <v>113.76146788990826</v>
      </c>
      <c r="I11" s="32">
        <f>I12+I13+I14+I15+I16+I17</f>
        <v>5</v>
      </c>
      <c r="J11" s="32">
        <f>J12+J13+J14+J15+J16+J17</f>
        <v>2</v>
      </c>
      <c r="K11" s="32">
        <v>5275</v>
      </c>
      <c r="L11" s="54"/>
      <c r="M11" s="36"/>
      <c r="N11" s="32">
        <v>0</v>
      </c>
      <c r="O11" s="32">
        <v>0</v>
      </c>
      <c r="P11" s="32">
        <v>0</v>
      </c>
      <c r="Q11" s="54"/>
      <c r="R11" s="32"/>
      <c r="S11" s="32">
        <v>0</v>
      </c>
      <c r="T11" s="32">
        <v>0</v>
      </c>
      <c r="U11" s="32"/>
      <c r="V11" s="54"/>
      <c r="W11" s="32"/>
      <c r="X11" s="32">
        <v>0</v>
      </c>
      <c r="Y11" s="32">
        <v>0</v>
      </c>
      <c r="Z11" s="32"/>
      <c r="AA11" s="54"/>
      <c r="AB11" s="32"/>
    </row>
    <row r="12" spans="2:29" ht="60" customHeight="1" x14ac:dyDescent="0.25">
      <c r="B12" s="21" t="s">
        <v>95</v>
      </c>
      <c r="C12" s="3" t="s">
        <v>96</v>
      </c>
      <c r="D12" s="12">
        <v>0</v>
      </c>
      <c r="E12" s="12">
        <v>0</v>
      </c>
      <c r="F12" s="31">
        <v>0</v>
      </c>
      <c r="G12" s="56">
        <v>0</v>
      </c>
      <c r="H12" s="35">
        <v>0</v>
      </c>
      <c r="I12" s="12">
        <v>5</v>
      </c>
      <c r="J12" s="12">
        <v>2</v>
      </c>
      <c r="K12" s="31">
        <v>0</v>
      </c>
      <c r="L12" s="56"/>
      <c r="M12" s="19"/>
      <c r="N12" s="12">
        <v>0</v>
      </c>
      <c r="O12" s="12">
        <v>0</v>
      </c>
      <c r="P12" s="37">
        <v>0</v>
      </c>
      <c r="Q12" s="37"/>
      <c r="R12" s="12"/>
      <c r="S12" s="12">
        <v>0</v>
      </c>
      <c r="T12" s="12">
        <v>0</v>
      </c>
      <c r="U12" s="31">
        <v>0</v>
      </c>
      <c r="V12" s="56"/>
      <c r="W12" s="12"/>
      <c r="X12" s="12">
        <v>0</v>
      </c>
      <c r="Y12" s="12">
        <v>0</v>
      </c>
      <c r="Z12" s="31">
        <v>0</v>
      </c>
      <c r="AA12" s="56"/>
      <c r="AB12" s="12"/>
    </row>
    <row r="13" spans="2:29" ht="46.5" customHeight="1" x14ac:dyDescent="0.25">
      <c r="B13" s="21" t="s">
        <v>97</v>
      </c>
      <c r="C13" s="3" t="s">
        <v>98</v>
      </c>
      <c r="D13" s="12">
        <v>183</v>
      </c>
      <c r="E13" s="12">
        <v>149</v>
      </c>
      <c r="F13" s="31">
        <v>58</v>
      </c>
      <c r="G13" s="56">
        <v>77</v>
      </c>
      <c r="H13" s="35">
        <f t="shared" ref="H13:H19" si="0">(G13/F13)*100</f>
        <v>132.75862068965517</v>
      </c>
      <c r="I13" s="12">
        <v>0</v>
      </c>
      <c r="J13" s="12">
        <v>0</v>
      </c>
      <c r="K13" s="31">
        <v>0</v>
      </c>
      <c r="L13" s="56"/>
      <c r="M13" s="12"/>
      <c r="N13" s="12">
        <v>0</v>
      </c>
      <c r="O13" s="12">
        <v>0</v>
      </c>
      <c r="P13" s="37">
        <v>0</v>
      </c>
      <c r="Q13" s="37"/>
      <c r="R13" s="12"/>
      <c r="S13" s="12">
        <v>0</v>
      </c>
      <c r="T13" s="12">
        <v>0</v>
      </c>
      <c r="U13" s="33">
        <v>0</v>
      </c>
      <c r="V13" s="56"/>
      <c r="W13" s="12"/>
      <c r="X13" s="12">
        <v>0</v>
      </c>
      <c r="Y13" s="12">
        <v>0</v>
      </c>
      <c r="Z13" s="33">
        <v>0</v>
      </c>
      <c r="AA13" s="56"/>
      <c r="AB13" s="12"/>
    </row>
    <row r="14" spans="2:29" ht="47.25" customHeight="1" x14ac:dyDescent="0.25">
      <c r="B14" s="21" t="s">
        <v>99</v>
      </c>
      <c r="C14" s="3" t="s">
        <v>100</v>
      </c>
      <c r="D14" s="12">
        <v>22</v>
      </c>
      <c r="E14" s="12">
        <v>22</v>
      </c>
      <c r="F14" s="31">
        <v>31</v>
      </c>
      <c r="G14" s="61">
        <v>30</v>
      </c>
      <c r="H14" s="35">
        <f t="shared" si="0"/>
        <v>96.774193548387103</v>
      </c>
      <c r="I14" s="12">
        <v>0</v>
      </c>
      <c r="J14" s="12">
        <v>0</v>
      </c>
      <c r="K14" s="31">
        <v>5275</v>
      </c>
      <c r="L14" s="56"/>
      <c r="M14" s="19"/>
      <c r="N14" s="12">
        <v>0</v>
      </c>
      <c r="O14" s="12">
        <v>0</v>
      </c>
      <c r="P14" s="37">
        <v>0</v>
      </c>
      <c r="Q14" s="37"/>
      <c r="R14" s="12"/>
      <c r="S14" s="12">
        <v>0</v>
      </c>
      <c r="T14" s="12">
        <v>0</v>
      </c>
      <c r="U14" s="33">
        <v>0</v>
      </c>
      <c r="V14" s="56"/>
      <c r="W14" s="12"/>
      <c r="X14" s="12">
        <v>0</v>
      </c>
      <c r="Y14" s="12">
        <v>0</v>
      </c>
      <c r="Z14" s="33">
        <v>0</v>
      </c>
      <c r="AA14" s="56"/>
      <c r="AB14" s="12"/>
    </row>
    <row r="15" spans="2:29" ht="31.5" customHeight="1" x14ac:dyDescent="0.25">
      <c r="B15" s="21" t="s">
        <v>101</v>
      </c>
      <c r="C15" s="3" t="s">
        <v>102</v>
      </c>
      <c r="D15" s="12">
        <v>0</v>
      </c>
      <c r="E15" s="12">
        <v>0</v>
      </c>
      <c r="F15" s="31">
        <v>0</v>
      </c>
      <c r="G15" s="61">
        <v>0</v>
      </c>
      <c r="H15" s="35">
        <v>0</v>
      </c>
      <c r="I15" s="12">
        <v>0</v>
      </c>
      <c r="J15" s="12">
        <v>0</v>
      </c>
      <c r="K15" s="31">
        <v>0</v>
      </c>
      <c r="L15" s="56"/>
      <c r="M15" s="12"/>
      <c r="N15" s="12">
        <v>0</v>
      </c>
      <c r="O15" s="12">
        <v>0</v>
      </c>
      <c r="P15" s="37">
        <v>0</v>
      </c>
      <c r="Q15" s="37"/>
      <c r="R15" s="12"/>
      <c r="S15" s="12">
        <v>0</v>
      </c>
      <c r="T15" s="12">
        <v>0</v>
      </c>
      <c r="U15" s="33">
        <v>0</v>
      </c>
      <c r="V15" s="56"/>
      <c r="W15" s="12"/>
      <c r="X15" s="12">
        <v>0</v>
      </c>
      <c r="Y15" s="12">
        <v>0</v>
      </c>
      <c r="Z15" s="33">
        <v>0</v>
      </c>
      <c r="AA15" s="56"/>
      <c r="AB15" s="12"/>
    </row>
    <row r="16" spans="2:29" ht="60" customHeight="1" x14ac:dyDescent="0.25">
      <c r="B16" s="20" t="s">
        <v>103</v>
      </c>
      <c r="C16" s="3" t="s">
        <v>104</v>
      </c>
      <c r="D16" s="12">
        <v>0</v>
      </c>
      <c r="E16" s="12">
        <v>0</v>
      </c>
      <c r="F16" s="31">
        <v>0</v>
      </c>
      <c r="G16" s="61">
        <v>0</v>
      </c>
      <c r="H16" s="35">
        <v>0</v>
      </c>
      <c r="I16" s="12">
        <v>0</v>
      </c>
      <c r="J16" s="12">
        <v>0</v>
      </c>
      <c r="K16" s="31">
        <v>0</v>
      </c>
      <c r="L16" s="56"/>
      <c r="M16" s="12"/>
      <c r="N16" s="12">
        <v>0</v>
      </c>
      <c r="O16" s="12">
        <v>0</v>
      </c>
      <c r="P16" s="37">
        <v>0</v>
      </c>
      <c r="Q16" s="37"/>
      <c r="R16" s="12"/>
      <c r="S16" s="12">
        <v>0</v>
      </c>
      <c r="T16" s="12">
        <v>0</v>
      </c>
      <c r="U16" s="33">
        <v>0</v>
      </c>
      <c r="V16" s="56"/>
      <c r="W16" s="12"/>
      <c r="X16" s="12">
        <v>0</v>
      </c>
      <c r="Y16" s="12">
        <v>0</v>
      </c>
      <c r="Z16" s="33">
        <v>0</v>
      </c>
      <c r="AA16" s="56"/>
      <c r="AB16" s="12"/>
    </row>
    <row r="17" spans="2:28" ht="60" customHeight="1" x14ac:dyDescent="0.25">
      <c r="B17" s="20" t="s">
        <v>105</v>
      </c>
      <c r="C17" s="3" t="s">
        <v>185</v>
      </c>
      <c r="D17" s="12">
        <v>9</v>
      </c>
      <c r="E17" s="12">
        <v>8</v>
      </c>
      <c r="F17" s="31">
        <v>13</v>
      </c>
      <c r="G17" s="61">
        <v>10</v>
      </c>
      <c r="H17" s="35">
        <f t="shared" si="0"/>
        <v>76.923076923076934</v>
      </c>
      <c r="I17" s="12">
        <v>0</v>
      </c>
      <c r="J17" s="12">
        <v>0</v>
      </c>
      <c r="K17" s="31">
        <v>0</v>
      </c>
      <c r="L17" s="56"/>
      <c r="M17" s="12"/>
      <c r="N17" s="12">
        <v>0</v>
      </c>
      <c r="O17" s="12">
        <v>0</v>
      </c>
      <c r="P17" s="37">
        <v>0</v>
      </c>
      <c r="Q17" s="37"/>
      <c r="R17" s="12"/>
      <c r="S17" s="12">
        <v>0</v>
      </c>
      <c r="T17" s="12">
        <v>0</v>
      </c>
      <c r="U17" s="33">
        <v>0</v>
      </c>
      <c r="V17" s="56"/>
      <c r="W17" s="12"/>
      <c r="X17" s="12">
        <v>0</v>
      </c>
      <c r="Y17" s="12">
        <v>0</v>
      </c>
      <c r="Z17" s="33">
        <v>0</v>
      </c>
      <c r="AA17" s="56"/>
      <c r="AB17" s="12"/>
    </row>
    <row r="18" spans="2:28" ht="60" customHeight="1" x14ac:dyDescent="0.25">
      <c r="B18" s="20" t="s">
        <v>227</v>
      </c>
      <c r="C18" s="3" t="s">
        <v>225</v>
      </c>
      <c r="D18" s="33">
        <v>0</v>
      </c>
      <c r="E18" s="33">
        <v>0</v>
      </c>
      <c r="F18" s="33">
        <v>6</v>
      </c>
      <c r="G18" s="61">
        <v>5</v>
      </c>
      <c r="H18" s="35">
        <f t="shared" si="0"/>
        <v>83.333333333333343</v>
      </c>
      <c r="I18" s="33">
        <v>0</v>
      </c>
      <c r="J18" s="33">
        <v>0</v>
      </c>
      <c r="K18" s="33">
        <v>0</v>
      </c>
      <c r="L18" s="56"/>
      <c r="M18" s="33"/>
      <c r="N18" s="33">
        <v>0</v>
      </c>
      <c r="O18" s="33">
        <v>0</v>
      </c>
      <c r="P18" s="37">
        <v>0</v>
      </c>
      <c r="Q18" s="37"/>
      <c r="R18" s="33"/>
      <c r="S18" s="33">
        <v>0</v>
      </c>
      <c r="T18" s="33">
        <v>0</v>
      </c>
      <c r="U18" s="33">
        <v>0</v>
      </c>
      <c r="V18" s="56"/>
      <c r="W18" s="33"/>
      <c r="X18" s="33">
        <v>0</v>
      </c>
      <c r="Y18" s="33">
        <v>0</v>
      </c>
      <c r="Z18" s="33">
        <v>0</v>
      </c>
      <c r="AA18" s="56"/>
      <c r="AB18" s="33"/>
    </row>
    <row r="19" spans="2:28" ht="60" customHeight="1" x14ac:dyDescent="0.25">
      <c r="B19" s="20" t="s">
        <v>228</v>
      </c>
      <c r="C19" s="3" t="s">
        <v>226</v>
      </c>
      <c r="D19" s="33">
        <v>0</v>
      </c>
      <c r="E19" s="33">
        <v>0</v>
      </c>
      <c r="F19" s="33">
        <v>1</v>
      </c>
      <c r="G19" s="61">
        <v>2</v>
      </c>
      <c r="H19" s="35">
        <f t="shared" si="0"/>
        <v>200</v>
      </c>
      <c r="I19" s="33">
        <v>0</v>
      </c>
      <c r="J19" s="33">
        <v>0</v>
      </c>
      <c r="K19" s="33">
        <v>0</v>
      </c>
      <c r="L19" s="56"/>
      <c r="M19" s="33"/>
      <c r="N19" s="33">
        <v>0</v>
      </c>
      <c r="O19" s="33">
        <v>0</v>
      </c>
      <c r="P19" s="37">
        <v>0</v>
      </c>
      <c r="Q19" s="37"/>
      <c r="R19" s="33"/>
      <c r="S19" s="33">
        <v>0</v>
      </c>
      <c r="T19" s="33">
        <v>0</v>
      </c>
      <c r="U19" s="33">
        <v>0</v>
      </c>
      <c r="V19" s="56"/>
      <c r="W19" s="33"/>
      <c r="X19" s="33">
        <v>0</v>
      </c>
      <c r="Y19" s="33">
        <v>0</v>
      </c>
      <c r="Z19" s="33">
        <v>0</v>
      </c>
      <c r="AA19" s="56"/>
      <c r="AB19" s="33"/>
    </row>
    <row r="20" spans="2:28" x14ac:dyDescent="0.25">
      <c r="B20" s="34">
        <v>2</v>
      </c>
      <c r="C20" s="15" t="s">
        <v>107</v>
      </c>
      <c r="D20" s="32">
        <v>0</v>
      </c>
      <c r="E20" s="32">
        <v>0</v>
      </c>
      <c r="F20" s="32">
        <v>0</v>
      </c>
      <c r="G20" s="54">
        <v>0</v>
      </c>
      <c r="H20" s="35">
        <v>0</v>
      </c>
      <c r="I20" s="32">
        <v>0</v>
      </c>
      <c r="J20" s="32">
        <v>0</v>
      </c>
      <c r="K20" s="32">
        <v>0</v>
      </c>
      <c r="L20" s="54"/>
      <c r="M20" s="32"/>
      <c r="N20" s="32">
        <v>0</v>
      </c>
      <c r="O20" s="32">
        <v>0</v>
      </c>
      <c r="P20" s="32">
        <v>0</v>
      </c>
      <c r="Q20" s="54"/>
      <c r="R20" s="32"/>
      <c r="S20" s="32">
        <v>0</v>
      </c>
      <c r="T20" s="32">
        <v>0</v>
      </c>
      <c r="U20" s="32">
        <v>0</v>
      </c>
      <c r="V20" s="54"/>
      <c r="W20" s="32"/>
      <c r="X20" s="32">
        <v>0</v>
      </c>
      <c r="Y20" s="32">
        <v>0</v>
      </c>
      <c r="Z20" s="32">
        <v>0</v>
      </c>
      <c r="AA20" s="54"/>
      <c r="AB20" s="32"/>
    </row>
    <row r="21" spans="2:28" ht="63" customHeight="1" x14ac:dyDescent="0.25">
      <c r="B21" s="20" t="s">
        <v>18</v>
      </c>
      <c r="C21" s="3" t="s">
        <v>108</v>
      </c>
      <c r="D21" s="12">
        <v>0</v>
      </c>
      <c r="E21" s="12">
        <v>0</v>
      </c>
      <c r="F21" s="31">
        <v>0</v>
      </c>
      <c r="G21" s="56">
        <v>0</v>
      </c>
      <c r="H21" s="18">
        <v>0</v>
      </c>
      <c r="I21" s="12">
        <v>0</v>
      </c>
      <c r="J21" s="12">
        <v>0</v>
      </c>
      <c r="K21" s="33">
        <v>0</v>
      </c>
      <c r="L21" s="56"/>
      <c r="M21" s="12"/>
      <c r="N21" s="12">
        <v>0</v>
      </c>
      <c r="O21" s="12">
        <v>0</v>
      </c>
      <c r="P21" s="37">
        <v>0</v>
      </c>
      <c r="Q21" s="37"/>
      <c r="R21" s="12"/>
      <c r="S21" s="12">
        <v>0</v>
      </c>
      <c r="T21" s="12">
        <v>0</v>
      </c>
      <c r="U21" s="33">
        <v>0</v>
      </c>
      <c r="V21" s="56"/>
      <c r="W21" s="12"/>
      <c r="X21" s="12">
        <v>0</v>
      </c>
      <c r="Y21" s="12">
        <v>0</v>
      </c>
      <c r="Z21" s="33">
        <v>0</v>
      </c>
      <c r="AA21" s="56"/>
      <c r="AB21" s="12"/>
    </row>
    <row r="22" spans="2:28" ht="57" customHeight="1" x14ac:dyDescent="0.25">
      <c r="B22" s="20" t="s">
        <v>109</v>
      </c>
      <c r="C22" s="3" t="s">
        <v>110</v>
      </c>
      <c r="D22" s="12">
        <v>0</v>
      </c>
      <c r="E22" s="12">
        <v>0</v>
      </c>
      <c r="F22" s="31">
        <v>0</v>
      </c>
      <c r="G22" s="56">
        <v>0</v>
      </c>
      <c r="H22" s="18">
        <v>0</v>
      </c>
      <c r="I22" s="12">
        <v>0</v>
      </c>
      <c r="J22" s="12">
        <v>0</v>
      </c>
      <c r="K22" s="33">
        <v>0</v>
      </c>
      <c r="L22" s="56"/>
      <c r="M22" s="12"/>
      <c r="N22" s="12">
        <v>0</v>
      </c>
      <c r="O22" s="12">
        <v>0</v>
      </c>
      <c r="P22" s="37">
        <v>0</v>
      </c>
      <c r="Q22" s="37"/>
      <c r="R22" s="12"/>
      <c r="S22" s="12">
        <v>0</v>
      </c>
      <c r="T22" s="12">
        <v>0</v>
      </c>
      <c r="U22" s="33">
        <v>0</v>
      </c>
      <c r="V22" s="56"/>
      <c r="W22" s="12"/>
      <c r="X22" s="12">
        <v>0</v>
      </c>
      <c r="Y22" s="12">
        <v>0</v>
      </c>
      <c r="Z22" s="33">
        <v>0</v>
      </c>
      <c r="AA22" s="56"/>
      <c r="AB22" s="12"/>
    </row>
    <row r="23" spans="2:28" ht="45" customHeight="1" x14ac:dyDescent="0.25">
      <c r="B23" s="20" t="s">
        <v>111</v>
      </c>
      <c r="C23" s="3" t="s">
        <v>112</v>
      </c>
      <c r="D23" s="12">
        <v>0</v>
      </c>
      <c r="E23" s="12">
        <v>0</v>
      </c>
      <c r="F23" s="31">
        <v>0</v>
      </c>
      <c r="G23" s="56">
        <v>0</v>
      </c>
      <c r="H23" s="12">
        <v>0</v>
      </c>
      <c r="I23" s="12">
        <v>0</v>
      </c>
      <c r="J23" s="12">
        <v>0</v>
      </c>
      <c r="K23" s="33">
        <v>0</v>
      </c>
      <c r="L23" s="56"/>
      <c r="M23" s="12"/>
      <c r="N23" s="12">
        <v>0</v>
      </c>
      <c r="O23" s="12">
        <v>0</v>
      </c>
      <c r="P23" s="37">
        <v>0</v>
      </c>
      <c r="Q23" s="37"/>
      <c r="R23" s="12"/>
      <c r="S23" s="12">
        <v>0</v>
      </c>
      <c r="T23" s="12">
        <v>0</v>
      </c>
      <c r="U23" s="33">
        <v>0</v>
      </c>
      <c r="V23" s="56"/>
      <c r="W23" s="12"/>
      <c r="X23" s="12">
        <v>0</v>
      </c>
      <c r="Y23" s="12">
        <v>0</v>
      </c>
      <c r="Z23" s="33">
        <v>0</v>
      </c>
      <c r="AA23" s="56"/>
      <c r="AB23" s="12"/>
    </row>
    <row r="24" spans="2:28" ht="49.5" customHeight="1" x14ac:dyDescent="0.25">
      <c r="B24" s="20" t="s">
        <v>113</v>
      </c>
      <c r="C24" s="3" t="s">
        <v>98</v>
      </c>
      <c r="D24" s="12">
        <v>0</v>
      </c>
      <c r="E24" s="12">
        <v>0</v>
      </c>
      <c r="F24" s="31">
        <v>0</v>
      </c>
      <c r="G24" s="56">
        <v>0</v>
      </c>
      <c r="H24" s="12">
        <v>0</v>
      </c>
      <c r="I24" s="12">
        <v>0</v>
      </c>
      <c r="J24" s="12">
        <v>0</v>
      </c>
      <c r="K24" s="33">
        <v>0</v>
      </c>
      <c r="L24" s="56"/>
      <c r="M24" s="12"/>
      <c r="N24" s="12">
        <v>0</v>
      </c>
      <c r="O24" s="12">
        <v>0</v>
      </c>
      <c r="P24" s="37">
        <v>0</v>
      </c>
      <c r="Q24" s="37"/>
      <c r="R24" s="12"/>
      <c r="S24" s="12">
        <v>0</v>
      </c>
      <c r="T24" s="12">
        <v>0</v>
      </c>
      <c r="U24" s="33">
        <v>0</v>
      </c>
      <c r="V24" s="56"/>
      <c r="W24" s="12"/>
      <c r="X24" s="12">
        <v>0</v>
      </c>
      <c r="Y24" s="12">
        <v>0</v>
      </c>
      <c r="Z24" s="33">
        <v>0</v>
      </c>
      <c r="AA24" s="56"/>
      <c r="AB24" s="12"/>
    </row>
    <row r="25" spans="2:28" ht="49.5" customHeight="1" x14ac:dyDescent="0.25">
      <c r="B25" s="20" t="s">
        <v>20</v>
      </c>
      <c r="C25" s="3" t="s">
        <v>100</v>
      </c>
      <c r="D25" s="12">
        <v>0</v>
      </c>
      <c r="E25" s="12">
        <v>0</v>
      </c>
      <c r="F25" s="31">
        <v>0</v>
      </c>
      <c r="G25" s="56">
        <v>0</v>
      </c>
      <c r="H25" s="12">
        <v>0</v>
      </c>
      <c r="I25" s="12">
        <v>0</v>
      </c>
      <c r="J25" s="12">
        <v>0</v>
      </c>
      <c r="K25" s="33">
        <v>0</v>
      </c>
      <c r="L25" s="56"/>
      <c r="M25" s="12"/>
      <c r="N25" s="12">
        <v>0</v>
      </c>
      <c r="O25" s="12">
        <v>0</v>
      </c>
      <c r="P25" s="37">
        <v>0</v>
      </c>
      <c r="Q25" s="37"/>
      <c r="R25" s="12"/>
      <c r="S25" s="12">
        <v>0</v>
      </c>
      <c r="T25" s="12">
        <v>0</v>
      </c>
      <c r="U25" s="33">
        <v>0</v>
      </c>
      <c r="V25" s="56"/>
      <c r="W25" s="12"/>
      <c r="X25" s="12">
        <v>0</v>
      </c>
      <c r="Y25" s="12">
        <v>0</v>
      </c>
      <c r="Z25" s="33">
        <v>0</v>
      </c>
      <c r="AA25" s="56"/>
      <c r="AB25" s="12"/>
    </row>
    <row r="26" spans="2:28" ht="27.75" customHeight="1" x14ac:dyDescent="0.25">
      <c r="B26" s="20" t="s">
        <v>21</v>
      </c>
      <c r="C26" s="3" t="s">
        <v>102</v>
      </c>
      <c r="D26" s="12">
        <v>0</v>
      </c>
      <c r="E26" s="12">
        <v>0</v>
      </c>
      <c r="F26" s="31">
        <v>0</v>
      </c>
      <c r="G26" s="56">
        <v>0</v>
      </c>
      <c r="H26" s="12">
        <v>0</v>
      </c>
      <c r="I26" s="12">
        <v>0</v>
      </c>
      <c r="J26" s="12">
        <v>0</v>
      </c>
      <c r="K26" s="33">
        <v>0</v>
      </c>
      <c r="L26" s="56"/>
      <c r="M26" s="12"/>
      <c r="N26" s="12">
        <v>0</v>
      </c>
      <c r="O26" s="12">
        <v>0</v>
      </c>
      <c r="P26" s="37">
        <v>0</v>
      </c>
      <c r="Q26" s="37"/>
      <c r="R26" s="12"/>
      <c r="S26" s="12">
        <v>0</v>
      </c>
      <c r="T26" s="12">
        <v>0</v>
      </c>
      <c r="U26" s="33">
        <v>0</v>
      </c>
      <c r="V26" s="56"/>
      <c r="W26" s="12"/>
      <c r="X26" s="12">
        <v>0</v>
      </c>
      <c r="Y26" s="12">
        <v>0</v>
      </c>
      <c r="Z26" s="33">
        <v>0</v>
      </c>
      <c r="AA26" s="56"/>
      <c r="AB26" s="12"/>
    </row>
    <row r="27" spans="2:28" ht="75" customHeight="1" x14ac:dyDescent="0.25">
      <c r="B27" s="20" t="s">
        <v>114</v>
      </c>
      <c r="C27" s="3" t="s">
        <v>115</v>
      </c>
      <c r="D27" s="12">
        <v>0</v>
      </c>
      <c r="E27" s="12">
        <v>0</v>
      </c>
      <c r="F27" s="31">
        <v>0</v>
      </c>
      <c r="G27" s="56">
        <v>0</v>
      </c>
      <c r="H27" s="12">
        <v>0</v>
      </c>
      <c r="I27" s="12">
        <v>0</v>
      </c>
      <c r="J27" s="12">
        <v>0</v>
      </c>
      <c r="K27" s="33">
        <v>0</v>
      </c>
      <c r="L27" s="56"/>
      <c r="M27" s="12"/>
      <c r="N27" s="12">
        <v>0</v>
      </c>
      <c r="O27" s="12">
        <v>0</v>
      </c>
      <c r="P27" s="37">
        <v>0</v>
      </c>
      <c r="Q27" s="37"/>
      <c r="R27" s="12"/>
      <c r="S27" s="12">
        <v>0</v>
      </c>
      <c r="T27" s="12">
        <v>0</v>
      </c>
      <c r="U27" s="33">
        <v>0</v>
      </c>
      <c r="V27" s="56"/>
      <c r="W27" s="12"/>
      <c r="X27" s="12">
        <v>0</v>
      </c>
      <c r="Y27" s="12">
        <v>0</v>
      </c>
      <c r="Z27" s="33">
        <v>0</v>
      </c>
      <c r="AA27" s="56"/>
      <c r="AB27" s="12"/>
    </row>
    <row r="28" spans="2:28" ht="21.75" customHeight="1" x14ac:dyDescent="0.25">
      <c r="B28" s="20" t="s">
        <v>116</v>
      </c>
      <c r="C28" s="3" t="s">
        <v>106</v>
      </c>
      <c r="D28" s="12">
        <v>0</v>
      </c>
      <c r="E28" s="12">
        <v>0</v>
      </c>
      <c r="F28" s="31">
        <v>0</v>
      </c>
      <c r="G28" s="56">
        <v>0</v>
      </c>
      <c r="H28" s="12">
        <v>0</v>
      </c>
      <c r="I28" s="12">
        <v>0</v>
      </c>
      <c r="J28" s="12">
        <v>0</v>
      </c>
      <c r="K28" s="33">
        <v>0</v>
      </c>
      <c r="L28" s="56"/>
      <c r="M28" s="12"/>
      <c r="N28" s="12">
        <v>0</v>
      </c>
      <c r="O28" s="12">
        <v>0</v>
      </c>
      <c r="P28" s="37">
        <v>0</v>
      </c>
      <c r="Q28" s="37"/>
      <c r="R28" s="12"/>
      <c r="S28" s="12">
        <v>0</v>
      </c>
      <c r="T28" s="12">
        <v>0</v>
      </c>
      <c r="U28" s="33">
        <v>0</v>
      </c>
      <c r="V28" s="56"/>
      <c r="W28" s="12"/>
      <c r="X28" s="12">
        <v>0</v>
      </c>
      <c r="Y28" s="12">
        <v>0</v>
      </c>
      <c r="Z28" s="33">
        <v>0</v>
      </c>
      <c r="AA28" s="56"/>
      <c r="AB28" s="12"/>
    </row>
    <row r="29" spans="2:28" ht="33.75" customHeight="1" x14ac:dyDescent="0.25">
      <c r="B29" s="34">
        <v>3</v>
      </c>
      <c r="C29" s="15" t="s">
        <v>117</v>
      </c>
      <c r="D29" s="32">
        <v>183</v>
      </c>
      <c r="E29" s="32">
        <v>149</v>
      </c>
      <c r="F29" s="32">
        <f>58+31+20</f>
        <v>109</v>
      </c>
      <c r="G29" s="54">
        <f>G30+G31+G32+G33</f>
        <v>124</v>
      </c>
      <c r="H29" s="35">
        <f>(G29/F29)*100</f>
        <v>113.76146788990826</v>
      </c>
      <c r="I29" s="32">
        <v>0</v>
      </c>
      <c r="J29" s="32">
        <v>0</v>
      </c>
      <c r="K29" s="32">
        <v>0</v>
      </c>
      <c r="L29" s="54"/>
      <c r="M29" s="32"/>
      <c r="N29" s="32">
        <v>0</v>
      </c>
      <c r="O29" s="32">
        <v>0</v>
      </c>
      <c r="P29" s="32">
        <v>0</v>
      </c>
      <c r="Q29" s="54"/>
      <c r="R29" s="32"/>
      <c r="S29" s="32">
        <v>0</v>
      </c>
      <c r="T29" s="32">
        <v>0</v>
      </c>
      <c r="U29" s="32">
        <v>0</v>
      </c>
      <c r="V29" s="54"/>
      <c r="W29" s="32"/>
      <c r="X29" s="32">
        <v>0</v>
      </c>
      <c r="Y29" s="32">
        <v>0</v>
      </c>
      <c r="Z29" s="32">
        <v>0</v>
      </c>
      <c r="AA29" s="54"/>
      <c r="AB29" s="32"/>
    </row>
    <row r="30" spans="2:28" ht="29.25" customHeight="1" x14ac:dyDescent="0.25">
      <c r="B30" s="20" t="s">
        <v>23</v>
      </c>
      <c r="C30" s="3" t="s">
        <v>118</v>
      </c>
      <c r="D30" s="12">
        <v>183</v>
      </c>
      <c r="E30" s="12">
        <v>149</v>
      </c>
      <c r="F30" s="31">
        <v>58</v>
      </c>
      <c r="G30" s="56">
        <v>77</v>
      </c>
      <c r="H30" s="35">
        <f t="shared" ref="H30:H33" si="1">(G30/F30)*100</f>
        <v>132.75862068965517</v>
      </c>
      <c r="I30" s="12">
        <v>0</v>
      </c>
      <c r="J30" s="12">
        <v>0</v>
      </c>
      <c r="K30" s="33">
        <v>0</v>
      </c>
      <c r="L30" s="56"/>
      <c r="M30" s="12"/>
      <c r="N30" s="12">
        <v>0</v>
      </c>
      <c r="O30" s="12">
        <v>0</v>
      </c>
      <c r="P30" s="37">
        <v>0</v>
      </c>
      <c r="Q30" s="37"/>
      <c r="R30" s="12"/>
      <c r="S30" s="12">
        <v>0</v>
      </c>
      <c r="T30" s="12">
        <v>0</v>
      </c>
      <c r="U30" s="33">
        <v>0</v>
      </c>
      <c r="V30" s="56"/>
      <c r="W30" s="12"/>
      <c r="X30" s="12">
        <v>0</v>
      </c>
      <c r="Y30" s="12">
        <v>0</v>
      </c>
      <c r="Z30" s="33">
        <v>0</v>
      </c>
      <c r="AA30" s="56"/>
      <c r="AB30" s="12"/>
    </row>
    <row r="31" spans="2:28" ht="77.25" customHeight="1" x14ac:dyDescent="0.25">
      <c r="B31" s="20" t="s">
        <v>24</v>
      </c>
      <c r="C31" s="3" t="s">
        <v>119</v>
      </c>
      <c r="D31" s="12">
        <v>0</v>
      </c>
      <c r="E31" s="12">
        <v>0</v>
      </c>
      <c r="F31" s="31">
        <v>0</v>
      </c>
      <c r="G31" s="56">
        <v>0</v>
      </c>
      <c r="H31" s="35">
        <v>0</v>
      </c>
      <c r="I31" s="12">
        <v>0</v>
      </c>
      <c r="J31" s="12">
        <v>0</v>
      </c>
      <c r="K31" s="33">
        <v>0</v>
      </c>
      <c r="L31" s="56"/>
      <c r="M31" s="12"/>
      <c r="N31" s="12">
        <v>0</v>
      </c>
      <c r="O31" s="12">
        <v>0</v>
      </c>
      <c r="P31" s="37">
        <v>0</v>
      </c>
      <c r="Q31" s="37"/>
      <c r="R31" s="12"/>
      <c r="S31" s="12">
        <v>0</v>
      </c>
      <c r="T31" s="12">
        <v>0</v>
      </c>
      <c r="U31" s="33">
        <v>0</v>
      </c>
      <c r="V31" s="56"/>
      <c r="W31" s="12"/>
      <c r="X31" s="12">
        <v>0</v>
      </c>
      <c r="Y31" s="12">
        <v>0</v>
      </c>
      <c r="Z31" s="33">
        <v>0</v>
      </c>
      <c r="AA31" s="56"/>
      <c r="AB31" s="12"/>
    </row>
    <row r="32" spans="2:28" ht="58.5" customHeight="1" x14ac:dyDescent="0.25">
      <c r="B32" s="20" t="s">
        <v>25</v>
      </c>
      <c r="C32" s="3" t="s">
        <v>120</v>
      </c>
      <c r="D32" s="12">
        <v>0</v>
      </c>
      <c r="E32" s="12">
        <v>0</v>
      </c>
      <c r="F32" s="31">
        <v>31</v>
      </c>
      <c r="G32" s="56">
        <v>30</v>
      </c>
      <c r="H32" s="35">
        <f t="shared" si="1"/>
        <v>96.774193548387103</v>
      </c>
      <c r="I32" s="12">
        <v>0</v>
      </c>
      <c r="J32" s="12">
        <v>0</v>
      </c>
      <c r="K32" s="33">
        <v>0</v>
      </c>
      <c r="L32" s="56"/>
      <c r="M32" s="12"/>
      <c r="N32" s="12">
        <v>0</v>
      </c>
      <c r="O32" s="12">
        <v>0</v>
      </c>
      <c r="P32" s="37">
        <v>0</v>
      </c>
      <c r="Q32" s="37"/>
      <c r="R32" s="12"/>
      <c r="S32" s="12">
        <v>0</v>
      </c>
      <c r="T32" s="12">
        <v>0</v>
      </c>
      <c r="U32" s="33">
        <v>0</v>
      </c>
      <c r="V32" s="56"/>
      <c r="W32" s="12"/>
      <c r="X32" s="12">
        <v>0</v>
      </c>
      <c r="Y32" s="12">
        <v>0</v>
      </c>
      <c r="Z32" s="33">
        <v>0</v>
      </c>
      <c r="AA32" s="56"/>
      <c r="AB32" s="12"/>
    </row>
    <row r="33" spans="2:28" ht="18.75" customHeight="1" x14ac:dyDescent="0.25">
      <c r="B33" s="20" t="s">
        <v>26</v>
      </c>
      <c r="C33" s="3" t="s">
        <v>106</v>
      </c>
      <c r="D33" s="12">
        <v>0</v>
      </c>
      <c r="E33" s="12">
        <v>0</v>
      </c>
      <c r="F33" s="31">
        <v>20</v>
      </c>
      <c r="G33" s="56">
        <v>17</v>
      </c>
      <c r="H33" s="35">
        <f t="shared" si="1"/>
        <v>85</v>
      </c>
      <c r="I33" s="12">
        <v>0</v>
      </c>
      <c r="J33" s="12">
        <v>0</v>
      </c>
      <c r="K33" s="33">
        <v>0</v>
      </c>
      <c r="L33" s="56"/>
      <c r="M33" s="12"/>
      <c r="N33" s="12">
        <v>0</v>
      </c>
      <c r="O33" s="12">
        <v>0</v>
      </c>
      <c r="P33" s="37">
        <v>0</v>
      </c>
      <c r="Q33" s="37"/>
      <c r="R33" s="12"/>
      <c r="S33" s="12">
        <v>0</v>
      </c>
      <c r="T33" s="12">
        <v>0</v>
      </c>
      <c r="U33" s="33">
        <v>0</v>
      </c>
      <c r="V33" s="56"/>
      <c r="W33" s="12"/>
      <c r="X33" s="12">
        <v>0</v>
      </c>
      <c r="Y33" s="12">
        <v>0</v>
      </c>
      <c r="Z33" s="33">
        <v>0</v>
      </c>
      <c r="AA33" s="56"/>
      <c r="AB33" s="12"/>
    </row>
    <row r="35" spans="2:28" x14ac:dyDescent="0.25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28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28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2:28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</sheetData>
  <mergeCells count="13">
    <mergeCell ref="B35:K35"/>
    <mergeCell ref="B36:K36"/>
    <mergeCell ref="B38:L38"/>
    <mergeCell ref="B5:AB5"/>
    <mergeCell ref="B6:AB6"/>
    <mergeCell ref="B7:B9"/>
    <mergeCell ref="C7:C9"/>
    <mergeCell ref="D7:AB7"/>
    <mergeCell ref="D8:H8"/>
    <mergeCell ref="I8:M8"/>
    <mergeCell ref="N8:R8"/>
    <mergeCell ref="S8:W8"/>
    <mergeCell ref="X8:AB8"/>
  </mergeCells>
  <pageMargins left="0.39370078740157483" right="0" top="0.15748031496062992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7" workbookViewId="0">
      <selection activeCell="B19" sqref="B19:L24"/>
    </sheetView>
  </sheetViews>
  <sheetFormatPr defaultRowHeight="15" x14ac:dyDescent="0.25"/>
  <cols>
    <col min="1" max="1" width="2.85546875" customWidth="1"/>
    <col min="2" max="2" width="14.140625" customWidth="1"/>
    <col min="4" max="4" width="22" customWidth="1"/>
    <col min="5" max="5" width="17.5703125" customWidth="1"/>
    <col min="6" max="6" width="16.28515625" customWidth="1"/>
    <col min="7" max="7" width="24.28515625" customWidth="1"/>
    <col min="8" max="8" width="14.85546875" customWidth="1"/>
    <col min="9" max="9" width="14.140625" customWidth="1"/>
    <col min="10" max="10" width="13" customWidth="1"/>
    <col min="11" max="11" width="14.85546875" customWidth="1"/>
  </cols>
  <sheetData>
    <row r="1" spans="1:12" x14ac:dyDescent="0.25">
      <c r="J1" s="70" t="s">
        <v>186</v>
      </c>
      <c r="K1" s="70"/>
      <c r="L1" s="70"/>
    </row>
    <row r="2" spans="1:12" x14ac:dyDescent="0.25">
      <c r="J2" s="70" t="s">
        <v>187</v>
      </c>
      <c r="K2" s="70"/>
      <c r="L2" s="70"/>
    </row>
    <row r="3" spans="1:12" x14ac:dyDescent="0.25">
      <c r="I3" s="70" t="s">
        <v>188</v>
      </c>
      <c r="J3" s="70"/>
      <c r="K3" s="70"/>
      <c r="L3" s="70"/>
    </row>
    <row r="4" spans="1:12" x14ac:dyDescent="0.25">
      <c r="I4" s="70" t="s">
        <v>189</v>
      </c>
      <c r="J4" s="70"/>
      <c r="K4" s="70"/>
      <c r="L4" s="70"/>
    </row>
    <row r="5" spans="1:12" x14ac:dyDescent="0.25">
      <c r="A5" s="71" t="s">
        <v>259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7" spans="1:12" ht="162" customHeight="1" x14ac:dyDescent="0.25">
      <c r="A7" s="15" t="s">
        <v>4</v>
      </c>
      <c r="B7" s="15" t="s">
        <v>121</v>
      </c>
      <c r="C7" s="15" t="s">
        <v>122</v>
      </c>
      <c r="D7" s="15" t="s">
        <v>123</v>
      </c>
      <c r="E7" s="15" t="s">
        <v>124</v>
      </c>
      <c r="F7" s="15" t="s">
        <v>125</v>
      </c>
      <c r="G7" s="15" t="s">
        <v>126</v>
      </c>
      <c r="H7" s="15" t="s">
        <v>127</v>
      </c>
      <c r="I7" s="15" t="s">
        <v>128</v>
      </c>
      <c r="J7" s="15" t="s">
        <v>129</v>
      </c>
      <c r="K7" s="15" t="s">
        <v>130</v>
      </c>
    </row>
    <row r="8" spans="1:12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</row>
    <row r="9" spans="1:12" ht="63" customHeight="1" x14ac:dyDescent="0.25">
      <c r="A9" s="91">
        <v>1</v>
      </c>
      <c r="B9" s="91" t="s">
        <v>131</v>
      </c>
      <c r="C9" s="94"/>
      <c r="D9" s="91" t="s">
        <v>132</v>
      </c>
      <c r="E9" s="91" t="s">
        <v>236</v>
      </c>
      <c r="F9" s="91" t="s">
        <v>133</v>
      </c>
      <c r="G9" s="3" t="s">
        <v>229</v>
      </c>
      <c r="H9" s="33">
        <v>0</v>
      </c>
      <c r="I9" s="33">
        <v>0</v>
      </c>
      <c r="J9" s="33">
        <v>0</v>
      </c>
      <c r="K9" s="33" t="s">
        <v>134</v>
      </c>
    </row>
    <row r="10" spans="1:12" ht="33.75" customHeight="1" x14ac:dyDescent="0.25">
      <c r="A10" s="92"/>
      <c r="B10" s="92"/>
      <c r="C10" s="95"/>
      <c r="D10" s="92"/>
      <c r="E10" s="92"/>
      <c r="F10" s="92"/>
      <c r="G10" s="3" t="s">
        <v>237</v>
      </c>
      <c r="H10" s="10">
        <v>77</v>
      </c>
      <c r="I10" s="10">
        <v>10</v>
      </c>
      <c r="J10" s="10">
        <v>1</v>
      </c>
      <c r="K10" s="33" t="s">
        <v>134</v>
      </c>
    </row>
    <row r="11" spans="1:12" ht="45" x14ac:dyDescent="0.25">
      <c r="A11" s="92"/>
      <c r="B11" s="92"/>
      <c r="C11" s="95"/>
      <c r="D11" s="92"/>
      <c r="E11" s="92"/>
      <c r="F11" s="92"/>
      <c r="G11" s="3" t="s">
        <v>230</v>
      </c>
      <c r="H11" s="10">
        <v>30</v>
      </c>
      <c r="I11" s="10">
        <v>10</v>
      </c>
      <c r="J11" s="10">
        <v>2</v>
      </c>
      <c r="K11" s="33" t="s">
        <v>134</v>
      </c>
    </row>
    <row r="12" spans="1:12" ht="31.5" customHeight="1" x14ac:dyDescent="0.25">
      <c r="A12" s="92"/>
      <c r="B12" s="92"/>
      <c r="C12" s="95"/>
      <c r="D12" s="92"/>
      <c r="E12" s="92"/>
      <c r="F12" s="92"/>
      <c r="G12" s="3" t="s">
        <v>231</v>
      </c>
      <c r="H12" s="10">
        <v>0</v>
      </c>
      <c r="I12" s="10">
        <v>0</v>
      </c>
      <c r="J12" s="10">
        <v>0</v>
      </c>
      <c r="K12" s="33" t="s">
        <v>134</v>
      </c>
    </row>
    <row r="13" spans="1:12" ht="72.75" customHeight="1" x14ac:dyDescent="0.25">
      <c r="A13" s="92"/>
      <c r="B13" s="92"/>
      <c r="C13" s="95"/>
      <c r="D13" s="92"/>
      <c r="E13" s="92"/>
      <c r="F13" s="92"/>
      <c r="G13" s="3" t="s">
        <v>232</v>
      </c>
      <c r="H13" s="10">
        <v>0</v>
      </c>
      <c r="I13" s="10">
        <v>0</v>
      </c>
      <c r="J13" s="10">
        <v>0</v>
      </c>
      <c r="K13" s="33" t="s">
        <v>134</v>
      </c>
    </row>
    <row r="14" spans="1:12" ht="45" x14ac:dyDescent="0.25">
      <c r="A14" s="92"/>
      <c r="B14" s="92"/>
      <c r="C14" s="95"/>
      <c r="D14" s="92"/>
      <c r="E14" s="92"/>
      <c r="F14" s="92"/>
      <c r="G14" s="3" t="s">
        <v>233</v>
      </c>
      <c r="H14" s="10">
        <v>10</v>
      </c>
      <c r="I14" s="10">
        <v>10</v>
      </c>
      <c r="J14" s="10">
        <v>1</v>
      </c>
      <c r="K14" s="33" t="s">
        <v>134</v>
      </c>
    </row>
    <row r="15" spans="1:12" ht="63" customHeight="1" x14ac:dyDescent="0.25">
      <c r="A15" s="92"/>
      <c r="B15" s="92"/>
      <c r="C15" s="95"/>
      <c r="D15" s="92"/>
      <c r="E15" s="92"/>
      <c r="F15" s="92"/>
      <c r="G15" s="3" t="s">
        <v>234</v>
      </c>
      <c r="H15" s="10">
        <v>5</v>
      </c>
      <c r="I15" s="10">
        <v>10</v>
      </c>
      <c r="J15" s="10">
        <v>1</v>
      </c>
      <c r="K15" s="33" t="s">
        <v>134</v>
      </c>
    </row>
    <row r="16" spans="1:12" ht="47.25" customHeight="1" x14ac:dyDescent="0.25">
      <c r="A16" s="93"/>
      <c r="B16" s="93"/>
      <c r="C16" s="96"/>
      <c r="D16" s="93"/>
      <c r="E16" s="93"/>
      <c r="F16" s="93"/>
      <c r="G16" s="3" t="s">
        <v>235</v>
      </c>
      <c r="H16" s="10">
        <v>2</v>
      </c>
      <c r="I16" s="10">
        <v>10</v>
      </c>
      <c r="J16" s="10">
        <v>1</v>
      </c>
      <c r="K16" s="33" t="s">
        <v>134</v>
      </c>
    </row>
    <row r="19" spans="2:12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2" x14ac:dyDescent="0.25">
      <c r="C20" s="57"/>
      <c r="D20" s="57"/>
      <c r="E20" s="57"/>
      <c r="F20" s="57"/>
      <c r="G20" s="57"/>
      <c r="H20" s="57"/>
      <c r="I20" s="57"/>
      <c r="J20" s="57"/>
      <c r="K20" s="57"/>
    </row>
    <row r="21" spans="2:12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2:1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2:12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</sheetData>
  <mergeCells count="14">
    <mergeCell ref="B19:K19"/>
    <mergeCell ref="B22:K22"/>
    <mergeCell ref="B24:L24"/>
    <mergeCell ref="A9:A16"/>
    <mergeCell ref="A5:K5"/>
    <mergeCell ref="E9:E16"/>
    <mergeCell ref="D9:D16"/>
    <mergeCell ref="C9:C16"/>
    <mergeCell ref="B9:B16"/>
    <mergeCell ref="J1:L1"/>
    <mergeCell ref="J2:L2"/>
    <mergeCell ref="I3:L3"/>
    <mergeCell ref="I4:L4"/>
    <mergeCell ref="F9:F16"/>
  </mergeCells>
  <pageMargins left="0" right="0" top="0.35433070866141736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opLeftCell="A16" workbookViewId="0">
      <selection activeCell="B23" sqref="B23:K26"/>
    </sheetView>
  </sheetViews>
  <sheetFormatPr defaultRowHeight="15" x14ac:dyDescent="0.25"/>
  <cols>
    <col min="1" max="1" width="3.7109375" customWidth="1"/>
    <col min="2" max="2" width="4.42578125" customWidth="1"/>
    <col min="7" max="7" width="66" customWidth="1"/>
    <col min="8" max="8" width="11.42578125" customWidth="1"/>
    <col min="9" max="9" width="19.140625" customWidth="1"/>
  </cols>
  <sheetData>
    <row r="1" spans="2:9" x14ac:dyDescent="0.25">
      <c r="I1" s="29" t="s">
        <v>186</v>
      </c>
    </row>
    <row r="2" spans="2:9" x14ac:dyDescent="0.25">
      <c r="I2" s="29" t="s">
        <v>187</v>
      </c>
    </row>
    <row r="3" spans="2:9" x14ac:dyDescent="0.25">
      <c r="I3" s="29" t="s">
        <v>188</v>
      </c>
    </row>
    <row r="4" spans="2:9" x14ac:dyDescent="0.25">
      <c r="I4" s="29" t="s">
        <v>189</v>
      </c>
    </row>
    <row r="5" spans="2:9" x14ac:dyDescent="0.25">
      <c r="B5" s="84" t="s">
        <v>262</v>
      </c>
      <c r="C5" s="84"/>
      <c r="D5" s="84"/>
      <c r="E5" s="84"/>
      <c r="F5" s="84"/>
      <c r="G5" s="84"/>
      <c r="H5" s="84"/>
      <c r="I5" s="84"/>
    </row>
    <row r="6" spans="2:9" x14ac:dyDescent="0.25">
      <c r="B6" s="59"/>
      <c r="C6" s="59"/>
      <c r="D6" s="59"/>
      <c r="E6" s="59"/>
      <c r="F6" s="59"/>
      <c r="G6" s="59"/>
      <c r="H6" s="59"/>
      <c r="I6" s="59"/>
    </row>
    <row r="7" spans="2:9" x14ac:dyDescent="0.25">
      <c r="B7" s="15" t="s">
        <v>4</v>
      </c>
      <c r="C7" s="78" t="s">
        <v>135</v>
      </c>
      <c r="D7" s="78"/>
      <c r="E7" s="78"/>
      <c r="F7" s="78"/>
      <c r="G7" s="78"/>
      <c r="H7" s="78" t="s">
        <v>136</v>
      </c>
      <c r="I7" s="78"/>
    </row>
    <row r="8" spans="2:9" ht="30" x14ac:dyDescent="0.25">
      <c r="B8" s="91">
        <v>1</v>
      </c>
      <c r="C8" s="82" t="s">
        <v>137</v>
      </c>
      <c r="D8" s="82"/>
      <c r="E8" s="82"/>
      <c r="F8" s="82"/>
      <c r="G8" s="82"/>
      <c r="H8" s="3" t="s">
        <v>138</v>
      </c>
      <c r="I8" s="3" t="s">
        <v>152</v>
      </c>
    </row>
    <row r="9" spans="2:9" ht="30" x14ac:dyDescent="0.25">
      <c r="B9" s="92"/>
      <c r="C9" s="82" t="s">
        <v>139</v>
      </c>
      <c r="D9" s="82"/>
      <c r="E9" s="82"/>
      <c r="F9" s="82"/>
      <c r="G9" s="82"/>
      <c r="H9" s="3"/>
      <c r="I9" s="3" t="s">
        <v>152</v>
      </c>
    </row>
    <row r="10" spans="2:9" ht="30" x14ac:dyDescent="0.25">
      <c r="B10" s="93"/>
      <c r="C10" s="82" t="s">
        <v>140</v>
      </c>
      <c r="D10" s="82"/>
      <c r="E10" s="82"/>
      <c r="F10" s="82"/>
      <c r="G10" s="82"/>
      <c r="H10" s="3"/>
      <c r="I10" s="3" t="s">
        <v>153</v>
      </c>
    </row>
    <row r="11" spans="2:9" x14ac:dyDescent="0.25">
      <c r="B11" s="58">
        <v>2</v>
      </c>
      <c r="C11" s="97" t="s">
        <v>141</v>
      </c>
      <c r="D11" s="97"/>
      <c r="E11" s="97"/>
      <c r="F11" s="97"/>
      <c r="G11" s="97"/>
      <c r="H11" s="3" t="s">
        <v>142</v>
      </c>
      <c r="I11" s="58">
        <v>5357</v>
      </c>
    </row>
    <row r="12" spans="2:9" x14ac:dyDescent="0.25">
      <c r="B12" s="20" t="s">
        <v>18</v>
      </c>
      <c r="C12" s="97" t="s">
        <v>143</v>
      </c>
      <c r="D12" s="97"/>
      <c r="E12" s="97"/>
      <c r="F12" s="97"/>
      <c r="G12" s="97"/>
      <c r="H12" s="3" t="s">
        <v>142</v>
      </c>
      <c r="I12" s="58">
        <v>5357</v>
      </c>
    </row>
    <row r="13" spans="2:9" ht="30.75" customHeight="1" x14ac:dyDescent="0.25">
      <c r="B13" s="21" t="s">
        <v>113</v>
      </c>
      <c r="C13" s="97" t="s">
        <v>144</v>
      </c>
      <c r="D13" s="97"/>
      <c r="E13" s="97"/>
      <c r="F13" s="97"/>
      <c r="G13" s="97"/>
      <c r="H13" s="3" t="s">
        <v>142</v>
      </c>
      <c r="I13" s="58">
        <v>0</v>
      </c>
    </row>
    <row r="14" spans="2:9" ht="30" customHeight="1" x14ac:dyDescent="0.25">
      <c r="B14" s="58">
        <v>3</v>
      </c>
      <c r="C14" s="97" t="s">
        <v>145</v>
      </c>
      <c r="D14" s="97"/>
      <c r="E14" s="97"/>
      <c r="F14" s="97"/>
      <c r="G14" s="97"/>
      <c r="H14" s="3" t="s">
        <v>146</v>
      </c>
      <c r="I14" s="58">
        <v>0.3</v>
      </c>
    </row>
    <row r="15" spans="2:9" ht="30" customHeight="1" x14ac:dyDescent="0.25">
      <c r="B15" s="58">
        <v>4</v>
      </c>
      <c r="C15" s="97" t="s">
        <v>147</v>
      </c>
      <c r="D15" s="97"/>
      <c r="E15" s="97"/>
      <c r="F15" s="97"/>
      <c r="G15" s="97"/>
      <c r="H15" s="3" t="s">
        <v>146</v>
      </c>
      <c r="I15" s="58">
        <v>2</v>
      </c>
    </row>
    <row r="16" spans="2:9" x14ac:dyDescent="0.25">
      <c r="B16" s="8"/>
      <c r="C16" s="9"/>
      <c r="D16" s="9"/>
      <c r="E16" s="9"/>
      <c r="F16" s="9"/>
      <c r="G16" s="9"/>
      <c r="H16" s="8"/>
      <c r="I16" s="1"/>
    </row>
    <row r="17" spans="2:11" x14ac:dyDescent="0.25">
      <c r="B17" t="s">
        <v>238</v>
      </c>
    </row>
    <row r="18" spans="2:11" x14ac:dyDescent="0.25">
      <c r="B18" s="68" t="s">
        <v>148</v>
      </c>
      <c r="C18" s="68"/>
      <c r="D18" s="68"/>
      <c r="E18" s="68"/>
      <c r="F18" s="68"/>
      <c r="G18" s="68"/>
      <c r="H18" s="68"/>
      <c r="I18" s="68"/>
    </row>
    <row r="19" spans="2:11" ht="37.5" customHeight="1" x14ac:dyDescent="0.25">
      <c r="B19" s="72" t="s">
        <v>149</v>
      </c>
      <c r="C19" s="72"/>
      <c r="D19" s="72"/>
      <c r="E19" s="72"/>
      <c r="F19" s="72"/>
      <c r="G19" s="72"/>
      <c r="H19" s="72"/>
      <c r="I19" s="72"/>
    </row>
    <row r="20" spans="2:11" ht="51" customHeight="1" x14ac:dyDescent="0.25">
      <c r="B20" s="72" t="s">
        <v>260</v>
      </c>
      <c r="C20" s="72"/>
      <c r="D20" s="72"/>
      <c r="E20" s="72"/>
      <c r="F20" s="72"/>
      <c r="G20" s="72"/>
      <c r="H20" s="72"/>
      <c r="I20" s="72"/>
    </row>
    <row r="21" spans="2:11" ht="51" customHeight="1" x14ac:dyDescent="0.25">
      <c r="B21" s="72" t="s">
        <v>154</v>
      </c>
      <c r="C21" s="72"/>
      <c r="D21" s="72"/>
      <c r="E21" s="72"/>
      <c r="F21" s="72"/>
      <c r="G21" s="72"/>
      <c r="H21" s="72"/>
      <c r="I21" s="72"/>
    </row>
    <row r="23" spans="2:1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</row>
  </sheetData>
  <mergeCells count="18">
    <mergeCell ref="B23:K23"/>
    <mergeCell ref="B24:K24"/>
    <mergeCell ref="B21:I21"/>
    <mergeCell ref="C11:G11"/>
    <mergeCell ref="C12:G12"/>
    <mergeCell ref="C13:G13"/>
    <mergeCell ref="C14:G14"/>
    <mergeCell ref="C15:G15"/>
    <mergeCell ref="B19:I19"/>
    <mergeCell ref="B18:I18"/>
    <mergeCell ref="B20:I20"/>
    <mergeCell ref="B5:I5"/>
    <mergeCell ref="C7:G7"/>
    <mergeCell ref="H7:I7"/>
    <mergeCell ref="B8:B10"/>
    <mergeCell ref="C8:G8"/>
    <mergeCell ref="C9:G9"/>
    <mergeCell ref="C10:G10"/>
  </mergeCells>
  <pageMargins left="0" right="0" top="0.15748031496062992" bottom="0.15748031496062992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6"/>
  <sheetViews>
    <sheetView tabSelected="1" topLeftCell="A55" zoomScale="80" zoomScaleNormal="80" workbookViewId="0">
      <selection activeCell="N78" sqref="N78"/>
    </sheetView>
  </sheetViews>
  <sheetFormatPr defaultRowHeight="15" x14ac:dyDescent="0.25"/>
  <cols>
    <col min="1" max="1" width="4.7109375" customWidth="1"/>
    <col min="2" max="2" width="12.5703125" customWidth="1"/>
    <col min="3" max="3" width="16.140625" customWidth="1"/>
    <col min="4" max="4" width="11.85546875" customWidth="1"/>
    <col min="5" max="5" width="11.28515625" customWidth="1"/>
    <col min="6" max="6" width="13.140625" customWidth="1"/>
    <col min="7" max="7" width="12.85546875" customWidth="1"/>
    <col min="8" max="8" width="14" customWidth="1"/>
    <col min="9" max="9" width="8" customWidth="1"/>
    <col min="10" max="10" width="14.85546875" customWidth="1"/>
    <col min="11" max="11" width="11.7109375" customWidth="1"/>
    <col min="12" max="12" width="10.85546875" customWidth="1"/>
    <col min="13" max="13" width="9.140625" customWidth="1"/>
    <col min="14" max="14" width="10" customWidth="1"/>
    <col min="15" max="15" width="7.85546875" customWidth="1"/>
    <col min="16" max="16" width="10.140625" customWidth="1"/>
    <col min="17" max="20" width="9.140625" customWidth="1"/>
    <col min="21" max="21" width="10.42578125" customWidth="1"/>
    <col min="23" max="23" width="11" customWidth="1"/>
    <col min="24" max="24" width="12.5703125" customWidth="1"/>
    <col min="26" max="26" width="8.140625" customWidth="1"/>
    <col min="29" max="29" width="12.42578125" customWidth="1"/>
    <col min="30" max="30" width="13.7109375" customWidth="1"/>
    <col min="31" max="31" width="14.85546875" customWidth="1"/>
  </cols>
  <sheetData>
    <row r="1" spans="1:32" x14ac:dyDescent="0.25">
      <c r="AD1" s="29"/>
      <c r="AE1" s="29" t="s">
        <v>186</v>
      </c>
      <c r="AF1" s="29"/>
    </row>
    <row r="2" spans="1:32" x14ac:dyDescent="0.25">
      <c r="AD2" s="29"/>
      <c r="AE2" s="29" t="s">
        <v>187</v>
      </c>
      <c r="AF2" s="29"/>
    </row>
    <row r="3" spans="1:32" x14ac:dyDescent="0.25">
      <c r="AD3" s="29"/>
      <c r="AE3" s="29" t="s">
        <v>188</v>
      </c>
      <c r="AF3" s="29"/>
    </row>
    <row r="4" spans="1:32" x14ac:dyDescent="0.25">
      <c r="AD4" s="29"/>
      <c r="AE4" s="29" t="s">
        <v>189</v>
      </c>
      <c r="AF4" s="29"/>
    </row>
    <row r="5" spans="1:32" x14ac:dyDescent="0.25">
      <c r="A5" t="s">
        <v>261</v>
      </c>
    </row>
    <row r="6" spans="1:32" ht="15.75" thickBot="1" x14ac:dyDescent="0.3"/>
    <row r="7" spans="1:32" ht="42.75" customHeight="1" x14ac:dyDescent="0.25">
      <c r="A7" s="100" t="s">
        <v>155</v>
      </c>
      <c r="B7" s="102" t="s">
        <v>156</v>
      </c>
      <c r="C7" s="102" t="s">
        <v>157</v>
      </c>
      <c r="D7" s="102" t="s">
        <v>158</v>
      </c>
      <c r="E7" s="104" t="s">
        <v>159</v>
      </c>
      <c r="F7" s="105"/>
      <c r="G7" s="105"/>
      <c r="H7" s="105"/>
      <c r="I7" s="106"/>
      <c r="J7" s="104" t="s">
        <v>160</v>
      </c>
      <c r="K7" s="105"/>
      <c r="L7" s="105"/>
      <c r="M7" s="105"/>
      <c r="N7" s="105"/>
      <c r="O7" s="106"/>
      <c r="P7" s="104" t="s">
        <v>161</v>
      </c>
      <c r="Q7" s="105"/>
      <c r="R7" s="105"/>
      <c r="S7" s="105"/>
      <c r="T7" s="105"/>
      <c r="U7" s="105"/>
      <c r="V7" s="106"/>
      <c r="W7" s="98" t="s">
        <v>162</v>
      </c>
      <c r="X7" s="98"/>
      <c r="Y7" s="98"/>
      <c r="Z7" s="98"/>
      <c r="AA7" s="98" t="s">
        <v>163</v>
      </c>
      <c r="AB7" s="98"/>
      <c r="AC7" s="98"/>
      <c r="AD7" s="98" t="s">
        <v>164</v>
      </c>
      <c r="AE7" s="99"/>
    </row>
    <row r="8" spans="1:32" ht="114.75" x14ac:dyDescent="0.25">
      <c r="A8" s="101"/>
      <c r="B8" s="103"/>
      <c r="C8" s="103"/>
      <c r="D8" s="103"/>
      <c r="E8" s="46" t="s">
        <v>165</v>
      </c>
      <c r="F8" s="46" t="s">
        <v>166</v>
      </c>
      <c r="G8" s="46" t="s">
        <v>167</v>
      </c>
      <c r="H8" s="46" t="s">
        <v>168</v>
      </c>
      <c r="I8" s="46" t="s">
        <v>169</v>
      </c>
      <c r="J8" s="46" t="s">
        <v>170</v>
      </c>
      <c r="K8" s="46" t="s">
        <v>171</v>
      </c>
      <c r="L8" s="46" t="s">
        <v>172</v>
      </c>
      <c r="M8" s="46" t="s">
        <v>173</v>
      </c>
      <c r="N8" s="46" t="s">
        <v>174</v>
      </c>
      <c r="O8" s="46" t="s">
        <v>169</v>
      </c>
      <c r="P8" s="46" t="s">
        <v>175</v>
      </c>
      <c r="Q8" s="46" t="s">
        <v>176</v>
      </c>
      <c r="R8" s="46" t="s">
        <v>171</v>
      </c>
      <c r="S8" s="46" t="s">
        <v>172</v>
      </c>
      <c r="T8" s="46" t="s">
        <v>173</v>
      </c>
      <c r="U8" s="46" t="s">
        <v>174</v>
      </c>
      <c r="V8" s="46" t="s">
        <v>169</v>
      </c>
      <c r="W8" s="46" t="s">
        <v>177</v>
      </c>
      <c r="X8" s="46" t="s">
        <v>178</v>
      </c>
      <c r="Y8" s="46" t="s">
        <v>179</v>
      </c>
      <c r="Z8" s="46" t="s">
        <v>169</v>
      </c>
      <c r="AA8" s="46" t="s">
        <v>180</v>
      </c>
      <c r="AB8" s="46" t="s">
        <v>181</v>
      </c>
      <c r="AC8" s="46" t="s">
        <v>182</v>
      </c>
      <c r="AD8" s="46" t="s">
        <v>183</v>
      </c>
      <c r="AE8" s="47" t="s">
        <v>184</v>
      </c>
    </row>
    <row r="9" spans="1:32" x14ac:dyDescent="0.25">
      <c r="A9" s="42">
        <v>1</v>
      </c>
      <c r="B9" s="5">
        <v>157</v>
      </c>
      <c r="C9" s="22">
        <v>43125</v>
      </c>
      <c r="D9" s="60">
        <v>0.40972222222222227</v>
      </c>
      <c r="E9" s="5">
        <v>9</v>
      </c>
      <c r="F9" s="5"/>
      <c r="G9" s="5"/>
      <c r="H9" s="5"/>
      <c r="I9" s="5"/>
      <c r="J9" s="5"/>
      <c r="K9" s="5">
        <v>8</v>
      </c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9</v>
      </c>
      <c r="AB9" s="5"/>
      <c r="AC9" s="5"/>
      <c r="AD9" s="5"/>
      <c r="AE9" s="25"/>
    </row>
    <row r="10" spans="1:32" x14ac:dyDescent="0.25">
      <c r="A10" s="42">
        <v>2</v>
      </c>
      <c r="B10" s="5">
        <v>291</v>
      </c>
      <c r="C10" s="22">
        <v>43146</v>
      </c>
      <c r="D10" s="60">
        <v>0.55555555555555558</v>
      </c>
      <c r="E10" s="5">
        <v>3</v>
      </c>
      <c r="F10" s="5"/>
      <c r="G10" s="5"/>
      <c r="H10" s="5"/>
      <c r="I10" s="5"/>
      <c r="J10" s="5"/>
      <c r="K10" s="5">
        <v>2</v>
      </c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3</v>
      </c>
      <c r="AB10" s="5"/>
      <c r="AC10" s="5"/>
      <c r="AD10" s="5"/>
      <c r="AE10" s="25"/>
    </row>
    <row r="11" spans="1:32" x14ac:dyDescent="0.25">
      <c r="A11" s="42">
        <v>3</v>
      </c>
      <c r="B11" s="5" t="s">
        <v>267</v>
      </c>
      <c r="C11" s="22">
        <v>43153</v>
      </c>
      <c r="D11" s="60">
        <v>0.63194444444444442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1</v>
      </c>
      <c r="AB11" s="5"/>
      <c r="AC11" s="5"/>
      <c r="AD11" s="5"/>
      <c r="AE11" s="25"/>
    </row>
    <row r="12" spans="1:32" x14ac:dyDescent="0.25">
      <c r="A12" s="42">
        <v>4</v>
      </c>
      <c r="B12" s="5">
        <v>402</v>
      </c>
      <c r="C12" s="22">
        <v>43164</v>
      </c>
      <c r="D12" s="60">
        <v>0.375</v>
      </c>
      <c r="E12" s="5">
        <v>5</v>
      </c>
      <c r="F12" s="5"/>
      <c r="G12" s="5"/>
      <c r="H12" s="5"/>
      <c r="I12" s="5"/>
      <c r="J12" s="5"/>
      <c r="K12" s="5">
        <v>4</v>
      </c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5</v>
      </c>
      <c r="AB12" s="5"/>
      <c r="AC12" s="5"/>
      <c r="AD12" s="5"/>
      <c r="AE12" s="25"/>
    </row>
    <row r="13" spans="1:32" x14ac:dyDescent="0.25">
      <c r="A13" s="42">
        <v>5</v>
      </c>
      <c r="B13" s="5">
        <v>405</v>
      </c>
      <c r="C13" s="22">
        <v>43164</v>
      </c>
      <c r="D13" s="60">
        <v>0.42708333333333331</v>
      </c>
      <c r="E13" s="5">
        <v>1</v>
      </c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1</v>
      </c>
      <c r="AB13" s="5"/>
      <c r="AC13" s="5"/>
      <c r="AD13" s="5"/>
      <c r="AE13" s="25"/>
    </row>
    <row r="14" spans="1:32" x14ac:dyDescent="0.25">
      <c r="A14" s="42">
        <v>6</v>
      </c>
      <c r="B14" s="5">
        <v>513</v>
      </c>
      <c r="C14" s="22">
        <v>43182</v>
      </c>
      <c r="D14" s="60">
        <v>0.3888888888888889</v>
      </c>
      <c r="E14" s="5">
        <v>1</v>
      </c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1</v>
      </c>
      <c r="AB14" s="5"/>
      <c r="AC14" s="5"/>
      <c r="AD14" s="5"/>
      <c r="AE14" s="25"/>
    </row>
    <row r="15" spans="1:32" x14ac:dyDescent="0.25">
      <c r="A15" s="42">
        <v>7</v>
      </c>
      <c r="B15" s="5">
        <v>484</v>
      </c>
      <c r="C15" s="22">
        <v>43180</v>
      </c>
      <c r="D15" s="60">
        <v>0.69444444444444453</v>
      </c>
      <c r="E15" s="5">
        <v>1</v>
      </c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1</v>
      </c>
      <c r="AB15" s="5"/>
      <c r="AC15" s="5"/>
      <c r="AD15" s="5"/>
      <c r="AE15" s="25"/>
    </row>
    <row r="16" spans="1:32" x14ac:dyDescent="0.25">
      <c r="A16" s="42">
        <v>8</v>
      </c>
      <c r="B16" s="5">
        <v>591</v>
      </c>
      <c r="C16" s="22">
        <v>43195</v>
      </c>
      <c r="D16" s="60">
        <v>0.625</v>
      </c>
      <c r="E16" s="5">
        <v>3</v>
      </c>
      <c r="F16" s="5"/>
      <c r="G16" s="5"/>
      <c r="H16" s="5"/>
      <c r="I16" s="5"/>
      <c r="J16" s="5"/>
      <c r="K16" s="5">
        <v>2</v>
      </c>
      <c r="L16" s="5"/>
      <c r="M16" s="5"/>
      <c r="N16" s="5"/>
      <c r="O16" s="5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3</v>
      </c>
      <c r="AB16" s="5"/>
      <c r="AC16" s="5"/>
      <c r="AD16" s="5"/>
      <c r="AE16" s="25"/>
    </row>
    <row r="17" spans="1:31" x14ac:dyDescent="0.25">
      <c r="A17" s="42">
        <v>9</v>
      </c>
      <c r="B17" s="5">
        <v>636</v>
      </c>
      <c r="C17" s="22">
        <v>43203</v>
      </c>
      <c r="D17" s="60">
        <v>0.36805555555555558</v>
      </c>
      <c r="E17" s="5">
        <v>2</v>
      </c>
      <c r="F17" s="5"/>
      <c r="G17" s="5"/>
      <c r="H17" s="5"/>
      <c r="I17" s="5"/>
      <c r="J17" s="5"/>
      <c r="K17" s="5">
        <v>1</v>
      </c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2</v>
      </c>
      <c r="AB17" s="5"/>
      <c r="AC17" s="5"/>
      <c r="AD17" s="5"/>
      <c r="AE17" s="25"/>
    </row>
    <row r="18" spans="1:31" x14ac:dyDescent="0.25">
      <c r="A18" s="42">
        <v>10</v>
      </c>
      <c r="B18" s="5">
        <v>665</v>
      </c>
      <c r="C18" s="22">
        <v>43208</v>
      </c>
      <c r="D18" s="60">
        <v>0.55208333333333337</v>
      </c>
      <c r="E18" s="5">
        <v>2</v>
      </c>
      <c r="F18" s="5"/>
      <c r="G18" s="5"/>
      <c r="H18" s="5"/>
      <c r="I18" s="5"/>
      <c r="J18" s="5"/>
      <c r="K18" s="5">
        <v>1</v>
      </c>
      <c r="L18" s="5"/>
      <c r="M18" s="5"/>
      <c r="N18" s="5"/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2</v>
      </c>
      <c r="AB18" s="5"/>
      <c r="AC18" s="5"/>
      <c r="AD18" s="5"/>
      <c r="AE18" s="25"/>
    </row>
    <row r="19" spans="1:31" x14ac:dyDescent="0.25">
      <c r="A19" s="42">
        <v>11</v>
      </c>
      <c r="B19" s="5">
        <v>640</v>
      </c>
      <c r="C19" s="22">
        <v>54164</v>
      </c>
      <c r="D19" s="60">
        <v>0.70138888888888884</v>
      </c>
      <c r="E19" s="5">
        <v>4</v>
      </c>
      <c r="F19" s="5"/>
      <c r="G19" s="5"/>
      <c r="H19" s="5"/>
      <c r="I19" s="5"/>
      <c r="J19" s="5"/>
      <c r="K19" s="5">
        <v>3</v>
      </c>
      <c r="L19" s="5"/>
      <c r="M19" s="5"/>
      <c r="N19" s="5"/>
      <c r="O19" s="5">
        <v>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4</v>
      </c>
      <c r="AB19" s="5"/>
      <c r="AC19" s="5"/>
      <c r="AD19" s="5"/>
      <c r="AE19" s="25"/>
    </row>
    <row r="20" spans="1:31" x14ac:dyDescent="0.25">
      <c r="A20" s="42">
        <v>12</v>
      </c>
      <c r="B20" s="5">
        <v>621</v>
      </c>
      <c r="C20" s="22">
        <v>43202</v>
      </c>
      <c r="D20" s="60">
        <v>0.59027777777777779</v>
      </c>
      <c r="E20" s="5">
        <v>2</v>
      </c>
      <c r="F20" s="5"/>
      <c r="G20" s="5"/>
      <c r="H20" s="5"/>
      <c r="I20" s="5"/>
      <c r="J20" s="5"/>
      <c r="K20" s="5">
        <v>1</v>
      </c>
      <c r="L20" s="5"/>
      <c r="M20" s="5"/>
      <c r="N20" s="5"/>
      <c r="O20" s="5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2</v>
      </c>
      <c r="AB20" s="5"/>
      <c r="AC20" s="5"/>
      <c r="AD20" s="5"/>
      <c r="AE20" s="25"/>
    </row>
    <row r="21" spans="1:31" x14ac:dyDescent="0.25">
      <c r="A21" s="42">
        <v>14</v>
      </c>
      <c r="B21" s="5">
        <v>706</v>
      </c>
      <c r="C21" s="22">
        <v>43213</v>
      </c>
      <c r="D21" s="60">
        <v>0.63888888888888895</v>
      </c>
      <c r="E21" s="5">
        <v>2</v>
      </c>
      <c r="F21" s="5"/>
      <c r="G21" s="5"/>
      <c r="H21" s="5"/>
      <c r="I21" s="5"/>
      <c r="J21" s="5"/>
      <c r="K21" s="5">
        <v>1</v>
      </c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2</v>
      </c>
      <c r="AB21" s="5"/>
      <c r="AC21" s="5"/>
      <c r="AD21" s="5"/>
      <c r="AE21" s="25"/>
    </row>
    <row r="22" spans="1:31" x14ac:dyDescent="0.25">
      <c r="A22" s="42">
        <v>15</v>
      </c>
      <c r="B22" s="5">
        <v>737</v>
      </c>
      <c r="C22" s="22">
        <v>43216</v>
      </c>
      <c r="D22" s="60">
        <v>0.49305555555555558</v>
      </c>
      <c r="E22" s="5">
        <v>1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1</v>
      </c>
      <c r="AB22" s="5"/>
      <c r="AC22" s="5"/>
      <c r="AD22" s="5"/>
      <c r="AE22" s="25"/>
    </row>
    <row r="23" spans="1:31" x14ac:dyDescent="0.25">
      <c r="A23" s="42">
        <v>16</v>
      </c>
      <c r="B23" s="5">
        <v>871</v>
      </c>
      <c r="C23" s="22">
        <v>43236</v>
      </c>
      <c r="D23" s="60">
        <v>0.33333333333333331</v>
      </c>
      <c r="E23" s="5">
        <v>3</v>
      </c>
      <c r="F23" s="5"/>
      <c r="G23" s="5"/>
      <c r="H23" s="5"/>
      <c r="I23" s="5"/>
      <c r="J23" s="5"/>
      <c r="K23" s="5">
        <v>2</v>
      </c>
      <c r="L23" s="5"/>
      <c r="M23" s="5"/>
      <c r="N23" s="5"/>
      <c r="O23" s="5"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3</v>
      </c>
      <c r="AB23" s="5"/>
      <c r="AC23" s="5"/>
      <c r="AD23" s="5"/>
      <c r="AE23" s="25"/>
    </row>
    <row r="24" spans="1:31" x14ac:dyDescent="0.25">
      <c r="A24" s="42">
        <v>17</v>
      </c>
      <c r="B24" s="5">
        <v>790</v>
      </c>
      <c r="C24" s="22">
        <v>43227</v>
      </c>
      <c r="D24" s="60">
        <v>0.4826388888888889</v>
      </c>
      <c r="E24" s="5">
        <v>3</v>
      </c>
      <c r="F24" s="5"/>
      <c r="G24" s="5"/>
      <c r="H24" s="5"/>
      <c r="I24" s="5"/>
      <c r="J24" s="5"/>
      <c r="K24" s="5">
        <v>2</v>
      </c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3</v>
      </c>
      <c r="AB24" s="5"/>
      <c r="AC24" s="5"/>
      <c r="AD24" s="5"/>
      <c r="AE24" s="25"/>
    </row>
    <row r="25" spans="1:31" x14ac:dyDescent="0.25">
      <c r="A25" s="42">
        <v>18</v>
      </c>
      <c r="B25" s="5">
        <v>928</v>
      </c>
      <c r="C25" s="22">
        <v>43243</v>
      </c>
      <c r="D25" s="60">
        <v>0.63541666666666663</v>
      </c>
      <c r="E25" s="5">
        <v>3</v>
      </c>
      <c r="F25" s="5"/>
      <c r="G25" s="5"/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3</v>
      </c>
      <c r="AB25" s="5"/>
      <c r="AC25" s="5"/>
      <c r="AD25" s="5"/>
      <c r="AE25" s="25"/>
    </row>
    <row r="26" spans="1:31" x14ac:dyDescent="0.25">
      <c r="A26" s="42">
        <v>19</v>
      </c>
      <c r="B26" s="5">
        <v>1181</v>
      </c>
      <c r="C26" s="22">
        <v>43278</v>
      </c>
      <c r="D26" s="60">
        <v>0.57986111111111105</v>
      </c>
      <c r="E26" s="5">
        <v>4</v>
      </c>
      <c r="F26" s="5"/>
      <c r="G26" s="5"/>
      <c r="H26" s="5"/>
      <c r="I26" s="5"/>
      <c r="J26" s="5"/>
      <c r="K26" s="5">
        <v>3</v>
      </c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4</v>
      </c>
      <c r="AB26" s="5"/>
      <c r="AC26" s="5"/>
      <c r="AD26" s="5"/>
      <c r="AE26" s="25"/>
    </row>
    <row r="27" spans="1:31" x14ac:dyDescent="0.25">
      <c r="A27" s="42">
        <v>20</v>
      </c>
      <c r="B27" s="5">
        <v>1013</v>
      </c>
      <c r="C27" s="22">
        <v>43256</v>
      </c>
      <c r="D27" s="60">
        <v>0.5625</v>
      </c>
      <c r="E27" s="5">
        <v>8</v>
      </c>
      <c r="F27" s="5"/>
      <c r="G27" s="5"/>
      <c r="H27" s="5"/>
      <c r="I27" s="5"/>
      <c r="J27" s="5"/>
      <c r="K27" s="5">
        <v>7</v>
      </c>
      <c r="L27" s="5"/>
      <c r="M27" s="5"/>
      <c r="N27" s="5"/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8</v>
      </c>
      <c r="AB27" s="5"/>
      <c r="AC27" s="5"/>
      <c r="AD27" s="5"/>
      <c r="AE27" s="25"/>
    </row>
    <row r="28" spans="1:31" x14ac:dyDescent="0.25">
      <c r="A28" s="42">
        <v>21</v>
      </c>
      <c r="B28" s="5">
        <v>880</v>
      </c>
      <c r="C28" s="22">
        <v>43237</v>
      </c>
      <c r="D28" s="60">
        <v>0.63541666666666663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1</v>
      </c>
      <c r="AB28" s="5"/>
      <c r="AC28" s="5"/>
      <c r="AD28" s="5"/>
      <c r="AE28" s="25"/>
    </row>
    <row r="29" spans="1:31" x14ac:dyDescent="0.25">
      <c r="A29" s="42">
        <v>22</v>
      </c>
      <c r="B29" s="5">
        <v>920</v>
      </c>
      <c r="C29" s="22">
        <v>43243</v>
      </c>
      <c r="D29" s="60">
        <v>0.55208333333333337</v>
      </c>
      <c r="E29" s="5">
        <v>1</v>
      </c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1</v>
      </c>
      <c r="AB29" s="5"/>
      <c r="AC29" s="5"/>
      <c r="AD29" s="5"/>
      <c r="AE29" s="25"/>
    </row>
    <row r="30" spans="1:31" x14ac:dyDescent="0.25">
      <c r="A30" s="42">
        <v>23</v>
      </c>
      <c r="B30" s="5">
        <v>1084</v>
      </c>
      <c r="C30" s="22">
        <v>43266</v>
      </c>
      <c r="D30" s="60">
        <v>0.4236111111111111</v>
      </c>
      <c r="E30" s="5">
        <v>1</v>
      </c>
      <c r="F30" s="5"/>
      <c r="G30" s="5"/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</v>
      </c>
      <c r="AB30" s="5"/>
      <c r="AC30" s="5"/>
      <c r="AD30" s="5"/>
      <c r="AE30" s="25"/>
    </row>
    <row r="31" spans="1:31" x14ac:dyDescent="0.25">
      <c r="A31" s="42">
        <v>24</v>
      </c>
      <c r="B31" s="5">
        <v>1138</v>
      </c>
      <c r="C31" s="22">
        <v>43272</v>
      </c>
      <c r="D31" s="60">
        <v>0.40625</v>
      </c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1</v>
      </c>
      <c r="AB31" s="5"/>
      <c r="AC31" s="5"/>
      <c r="AD31" s="5"/>
      <c r="AE31" s="25"/>
    </row>
    <row r="32" spans="1:31" x14ac:dyDescent="0.25">
      <c r="A32" s="42">
        <v>25</v>
      </c>
      <c r="B32" s="5">
        <v>1270</v>
      </c>
      <c r="C32" s="22">
        <v>43292</v>
      </c>
      <c r="D32" s="60">
        <v>0.34722222222222227</v>
      </c>
      <c r="E32" s="5">
        <v>2</v>
      </c>
      <c r="F32" s="5"/>
      <c r="G32" s="5"/>
      <c r="H32" s="5"/>
      <c r="I32" s="5"/>
      <c r="J32" s="5"/>
      <c r="K32" s="5">
        <v>1</v>
      </c>
      <c r="L32" s="5"/>
      <c r="M32" s="5"/>
      <c r="N32" s="5"/>
      <c r="O32" s="5">
        <v>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2</v>
      </c>
      <c r="AB32" s="5"/>
      <c r="AC32" s="5"/>
      <c r="AD32" s="5"/>
      <c r="AE32" s="25"/>
    </row>
    <row r="33" spans="1:31" x14ac:dyDescent="0.25">
      <c r="A33" s="42">
        <v>26</v>
      </c>
      <c r="B33" s="5">
        <v>1456</v>
      </c>
      <c r="C33" s="22">
        <v>43339</v>
      </c>
      <c r="D33" s="60">
        <v>0.55208333333333337</v>
      </c>
      <c r="E33" s="5">
        <v>18</v>
      </c>
      <c r="F33" s="5"/>
      <c r="G33" s="5"/>
      <c r="H33" s="5"/>
      <c r="I33" s="5"/>
      <c r="J33" s="5"/>
      <c r="K33" s="5">
        <v>17</v>
      </c>
      <c r="L33" s="5"/>
      <c r="M33" s="5"/>
      <c r="N33" s="5"/>
      <c r="O33" s="5">
        <v>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18</v>
      </c>
      <c r="AB33" s="5"/>
      <c r="AC33" s="5"/>
      <c r="AD33" s="5"/>
      <c r="AE33" s="25"/>
    </row>
    <row r="34" spans="1:31" x14ac:dyDescent="0.25">
      <c r="A34" s="42">
        <v>27</v>
      </c>
      <c r="B34" s="5">
        <v>1822</v>
      </c>
      <c r="C34" s="22">
        <v>43383</v>
      </c>
      <c r="D34" s="60">
        <v>0.59027777777777779</v>
      </c>
      <c r="E34" s="5">
        <v>1</v>
      </c>
      <c r="F34" s="5"/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1</v>
      </c>
      <c r="AB34" s="5"/>
      <c r="AC34" s="5"/>
      <c r="AD34" s="5"/>
      <c r="AE34" s="25"/>
    </row>
    <row r="35" spans="1:31" x14ac:dyDescent="0.25">
      <c r="A35" s="42">
        <v>28</v>
      </c>
      <c r="B35" s="5">
        <v>1765</v>
      </c>
      <c r="C35" s="22">
        <v>43377</v>
      </c>
      <c r="D35" s="60">
        <v>0.40277777777777773</v>
      </c>
      <c r="E35" s="5">
        <v>11</v>
      </c>
      <c r="F35" s="5"/>
      <c r="G35" s="5"/>
      <c r="H35" s="5"/>
      <c r="I35" s="5"/>
      <c r="J35" s="5"/>
      <c r="K35" s="5">
        <v>10</v>
      </c>
      <c r="L35" s="5"/>
      <c r="M35" s="5"/>
      <c r="N35" s="5"/>
      <c r="O35" s="5">
        <v>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11</v>
      </c>
      <c r="AB35" s="5"/>
      <c r="AC35" s="5"/>
      <c r="AD35" s="5"/>
      <c r="AE35" s="25"/>
    </row>
    <row r="36" spans="1:31" x14ac:dyDescent="0.25">
      <c r="A36" s="42">
        <v>29</v>
      </c>
      <c r="B36" s="5">
        <v>1766</v>
      </c>
      <c r="C36" s="22">
        <v>43377</v>
      </c>
      <c r="D36" s="60">
        <v>0.63888888888888895</v>
      </c>
      <c r="E36" s="5">
        <v>6</v>
      </c>
      <c r="F36" s="5"/>
      <c r="G36" s="5"/>
      <c r="H36" s="5"/>
      <c r="I36" s="5"/>
      <c r="J36" s="5"/>
      <c r="K36" s="5">
        <v>5</v>
      </c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v>6</v>
      </c>
      <c r="AB36" s="5"/>
      <c r="AC36" s="5"/>
      <c r="AD36" s="5"/>
      <c r="AE36" s="25"/>
    </row>
    <row r="37" spans="1:31" x14ac:dyDescent="0.25">
      <c r="A37" s="42">
        <v>30</v>
      </c>
      <c r="B37" s="5">
        <v>2104</v>
      </c>
      <c r="C37" s="22">
        <v>43431</v>
      </c>
      <c r="D37" s="60">
        <v>0.69444444444444453</v>
      </c>
      <c r="E37" s="5">
        <v>5</v>
      </c>
      <c r="F37" s="5"/>
      <c r="G37" s="5"/>
      <c r="H37" s="5"/>
      <c r="I37" s="5"/>
      <c r="J37" s="5"/>
      <c r="K37" s="5">
        <v>4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5</v>
      </c>
      <c r="AB37" s="5"/>
      <c r="AC37" s="5"/>
      <c r="AD37" s="5"/>
      <c r="AE37" s="25"/>
    </row>
    <row r="38" spans="1:31" x14ac:dyDescent="0.25">
      <c r="A38" s="42">
        <v>31</v>
      </c>
      <c r="B38" s="5">
        <v>2429</v>
      </c>
      <c r="C38" s="22">
        <v>43453</v>
      </c>
      <c r="D38" s="60">
        <v>0.47916666666666669</v>
      </c>
      <c r="E38" s="5">
        <v>2</v>
      </c>
      <c r="F38" s="5"/>
      <c r="G38" s="5"/>
      <c r="H38" s="5"/>
      <c r="I38" s="5"/>
      <c r="J38" s="5"/>
      <c r="K38" s="5">
        <v>1</v>
      </c>
      <c r="L38" s="5"/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2</v>
      </c>
      <c r="AB38" s="5"/>
      <c r="AC38" s="5"/>
      <c r="AD38" s="5"/>
      <c r="AE38" s="25"/>
    </row>
    <row r="39" spans="1:31" x14ac:dyDescent="0.25">
      <c r="A39" s="42">
        <v>32</v>
      </c>
      <c r="B39" s="5">
        <v>2428</v>
      </c>
      <c r="C39" s="22">
        <v>43453</v>
      </c>
      <c r="D39" s="60">
        <v>0.4826388888888889</v>
      </c>
      <c r="E39" s="5">
        <v>1</v>
      </c>
      <c r="F39" s="5"/>
      <c r="G39" s="5"/>
      <c r="H39" s="5"/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1</v>
      </c>
      <c r="AB39" s="5"/>
      <c r="AC39" s="5"/>
      <c r="AD39" s="5"/>
      <c r="AE39" s="25"/>
    </row>
    <row r="40" spans="1:31" x14ac:dyDescent="0.25">
      <c r="A40" s="42">
        <v>33</v>
      </c>
      <c r="B40" s="5">
        <v>2331</v>
      </c>
      <c r="C40" s="22">
        <v>43446</v>
      </c>
      <c r="D40" s="60">
        <v>0.60416666666666663</v>
      </c>
      <c r="E40" s="5">
        <v>1</v>
      </c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1</v>
      </c>
      <c r="AB40" s="5"/>
      <c r="AC40" s="5"/>
      <c r="AD40" s="5"/>
      <c r="AE40" s="25"/>
    </row>
    <row r="41" spans="1:31" x14ac:dyDescent="0.25">
      <c r="A41" s="42">
        <v>34</v>
      </c>
      <c r="B41" s="5">
        <v>2395</v>
      </c>
      <c r="C41" s="22">
        <v>43448</v>
      </c>
      <c r="D41" s="60">
        <v>0.63888888888888895</v>
      </c>
      <c r="E41" s="5">
        <v>1</v>
      </c>
      <c r="F41" s="5"/>
      <c r="G41" s="5"/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1</v>
      </c>
      <c r="AB41" s="5"/>
      <c r="AC41" s="5"/>
      <c r="AD41" s="5"/>
      <c r="AE41" s="25"/>
    </row>
    <row r="42" spans="1:31" x14ac:dyDescent="0.25">
      <c r="A42" s="42">
        <v>35</v>
      </c>
      <c r="B42" s="5">
        <v>2330</v>
      </c>
      <c r="C42" s="22">
        <v>43446</v>
      </c>
      <c r="D42" s="60">
        <v>0.55208333333333337</v>
      </c>
      <c r="E42" s="5">
        <v>1</v>
      </c>
      <c r="F42" s="5"/>
      <c r="G42" s="5"/>
      <c r="H42" s="5"/>
      <c r="I42" s="5"/>
      <c r="J42" s="5"/>
      <c r="K42" s="5"/>
      <c r="L42" s="5"/>
      <c r="M42" s="5"/>
      <c r="N42" s="5"/>
      <c r="O42" s="5">
        <v>1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>
        <v>1</v>
      </c>
      <c r="AB42" s="5"/>
      <c r="AC42" s="5"/>
      <c r="AD42" s="5"/>
      <c r="AE42" s="25"/>
    </row>
    <row r="43" spans="1:31" x14ac:dyDescent="0.25">
      <c r="A43" s="42">
        <v>36</v>
      </c>
      <c r="B43" s="5">
        <v>2479</v>
      </c>
      <c r="C43" s="22">
        <v>43455</v>
      </c>
      <c r="D43" s="60">
        <v>0.67361111111111116</v>
      </c>
      <c r="E43" s="5">
        <v>1</v>
      </c>
      <c r="F43" s="5"/>
      <c r="G43" s="5"/>
      <c r="H43" s="5"/>
      <c r="I43" s="5"/>
      <c r="J43" s="5"/>
      <c r="K43" s="5"/>
      <c r="L43" s="5"/>
      <c r="M43" s="5"/>
      <c r="N43" s="5"/>
      <c r="O43" s="5">
        <v>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1</v>
      </c>
      <c r="AB43" s="5"/>
      <c r="AC43" s="5"/>
      <c r="AD43" s="5"/>
      <c r="AE43" s="25"/>
    </row>
    <row r="44" spans="1:31" x14ac:dyDescent="0.25">
      <c r="A44" s="42">
        <v>37</v>
      </c>
      <c r="B44" s="5">
        <v>404</v>
      </c>
      <c r="C44" s="22">
        <v>43164</v>
      </c>
      <c r="D44" s="60">
        <v>0.55208333333333337</v>
      </c>
      <c r="E44" s="5">
        <v>1</v>
      </c>
      <c r="F44" s="5"/>
      <c r="G44" s="5"/>
      <c r="H44" s="5"/>
      <c r="I44" s="5"/>
      <c r="J44" s="5"/>
      <c r="K44" s="5"/>
      <c r="L44" s="5">
        <v>1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1</v>
      </c>
      <c r="AB44" s="5"/>
      <c r="AC44" s="5"/>
      <c r="AD44" s="5"/>
      <c r="AE44" s="25"/>
    </row>
    <row r="45" spans="1:31" x14ac:dyDescent="0.25">
      <c r="A45" s="42">
        <v>38</v>
      </c>
      <c r="B45" s="5">
        <v>516</v>
      </c>
      <c r="C45" s="22">
        <v>43182</v>
      </c>
      <c r="D45" s="60">
        <v>0.47222222222222227</v>
      </c>
      <c r="E45" s="5">
        <v>1</v>
      </c>
      <c r="F45" s="5"/>
      <c r="G45" s="5"/>
      <c r="H45" s="5"/>
      <c r="I45" s="5"/>
      <c r="J45" s="5"/>
      <c r="K45" s="5"/>
      <c r="L45" s="5">
        <v>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1</v>
      </c>
      <c r="AB45" s="5"/>
      <c r="AC45" s="5"/>
      <c r="AD45" s="5"/>
      <c r="AE45" s="25"/>
    </row>
    <row r="46" spans="1:31" x14ac:dyDescent="0.25">
      <c r="A46" s="42">
        <v>39</v>
      </c>
      <c r="B46" s="5">
        <v>535</v>
      </c>
      <c r="C46" s="22">
        <v>43187</v>
      </c>
      <c r="D46" s="60">
        <v>0.60416666666666663</v>
      </c>
      <c r="E46" s="5">
        <v>1</v>
      </c>
      <c r="F46" s="5"/>
      <c r="G46" s="5"/>
      <c r="H46" s="5"/>
      <c r="I46" s="5"/>
      <c r="J46" s="5"/>
      <c r="K46" s="5"/>
      <c r="L46" s="5">
        <v>1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>
        <v>1</v>
      </c>
      <c r="AB46" s="5"/>
      <c r="AC46" s="5"/>
      <c r="AD46" s="5"/>
      <c r="AE46" s="25"/>
    </row>
    <row r="47" spans="1:31" x14ac:dyDescent="0.25">
      <c r="A47" s="42">
        <v>40</v>
      </c>
      <c r="B47" s="5">
        <v>1255</v>
      </c>
      <c r="C47" s="22">
        <v>43290</v>
      </c>
      <c r="D47" s="60">
        <v>0.68055555555555547</v>
      </c>
      <c r="E47" s="5">
        <v>1</v>
      </c>
      <c r="F47" s="5"/>
      <c r="G47" s="5"/>
      <c r="H47" s="5"/>
      <c r="I47" s="5"/>
      <c r="J47" s="5"/>
      <c r="K47" s="5"/>
      <c r="L47" s="5">
        <v>1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1</v>
      </c>
      <c r="AB47" s="5"/>
      <c r="AC47" s="5"/>
      <c r="AD47" s="5"/>
      <c r="AE47" s="25"/>
    </row>
    <row r="48" spans="1:31" x14ac:dyDescent="0.25">
      <c r="A48" s="42">
        <v>41</v>
      </c>
      <c r="B48" s="5">
        <v>1120</v>
      </c>
      <c r="C48" s="22">
        <v>43271</v>
      </c>
      <c r="D48" s="60">
        <v>0.63541666666666663</v>
      </c>
      <c r="E48" s="5">
        <v>1</v>
      </c>
      <c r="F48" s="5"/>
      <c r="G48" s="5"/>
      <c r="H48" s="5"/>
      <c r="I48" s="5"/>
      <c r="J48" s="5"/>
      <c r="K48" s="5"/>
      <c r="L48" s="5">
        <v>1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1</v>
      </c>
      <c r="AB48" s="5"/>
      <c r="AC48" s="5"/>
      <c r="AD48" s="5"/>
      <c r="AE48" s="25"/>
    </row>
    <row r="49" spans="1:31" x14ac:dyDescent="0.25">
      <c r="A49" s="42">
        <v>42</v>
      </c>
      <c r="B49" s="5">
        <v>1121</v>
      </c>
      <c r="C49" s="22">
        <v>43271</v>
      </c>
      <c r="D49" s="60">
        <v>0.68055555555555547</v>
      </c>
      <c r="E49" s="5">
        <v>1</v>
      </c>
      <c r="F49" s="5"/>
      <c r="G49" s="5"/>
      <c r="H49" s="5"/>
      <c r="I49" s="5"/>
      <c r="J49" s="5"/>
      <c r="K49" s="5"/>
      <c r="L49" s="5">
        <v>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1</v>
      </c>
      <c r="AB49" s="5"/>
      <c r="AC49" s="5"/>
      <c r="AD49" s="5"/>
      <c r="AE49" s="25"/>
    </row>
    <row r="50" spans="1:31" x14ac:dyDescent="0.25">
      <c r="A50" s="42">
        <v>43</v>
      </c>
      <c r="B50" s="5">
        <v>2439</v>
      </c>
      <c r="C50" s="22">
        <v>43452</v>
      </c>
      <c r="D50" s="60">
        <v>0.54861111111111105</v>
      </c>
      <c r="E50" s="5">
        <v>1</v>
      </c>
      <c r="F50" s="5"/>
      <c r="G50" s="5"/>
      <c r="H50" s="5"/>
      <c r="I50" s="5"/>
      <c r="J50" s="5"/>
      <c r="K50" s="5"/>
      <c r="L50" s="5">
        <v>1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1</v>
      </c>
      <c r="AB50" s="5"/>
      <c r="AC50" s="5"/>
      <c r="AD50" s="5"/>
      <c r="AE50" s="25"/>
    </row>
    <row r="51" spans="1:31" x14ac:dyDescent="0.25">
      <c r="A51" s="42">
        <v>44</v>
      </c>
      <c r="B51" s="5">
        <v>2247</v>
      </c>
      <c r="C51" s="22">
        <v>43439</v>
      </c>
      <c r="D51" s="60">
        <v>0.65972222222222221</v>
      </c>
      <c r="E51" s="5">
        <v>1</v>
      </c>
      <c r="F51" s="5"/>
      <c r="G51" s="5"/>
      <c r="H51" s="5"/>
      <c r="I51" s="5"/>
      <c r="J51" s="5"/>
      <c r="K51" s="5"/>
      <c r="L51" s="5">
        <v>1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1</v>
      </c>
      <c r="AB51" s="5"/>
      <c r="AC51" s="5"/>
      <c r="AD51" s="5"/>
      <c r="AE51" s="25"/>
    </row>
    <row r="52" spans="1:31" x14ac:dyDescent="0.25">
      <c r="A52" s="42">
        <v>45</v>
      </c>
      <c r="B52" s="5">
        <v>2093</v>
      </c>
      <c r="C52" s="22">
        <v>43430</v>
      </c>
      <c r="D52" s="60">
        <v>0.39583333333333331</v>
      </c>
      <c r="E52" s="5">
        <v>1</v>
      </c>
      <c r="F52" s="5"/>
      <c r="G52" s="5"/>
      <c r="H52" s="5"/>
      <c r="I52" s="5"/>
      <c r="J52" s="5"/>
      <c r="K52" s="5"/>
      <c r="L52" s="5">
        <v>1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v>1</v>
      </c>
      <c r="AB52" s="5"/>
      <c r="AC52" s="5"/>
      <c r="AD52" s="5"/>
      <c r="AE52" s="25"/>
    </row>
    <row r="53" spans="1:31" x14ac:dyDescent="0.25">
      <c r="A53" s="42">
        <v>46</v>
      </c>
      <c r="B53" s="5">
        <v>2066</v>
      </c>
      <c r="C53" s="22">
        <v>43424</v>
      </c>
      <c r="D53" s="60">
        <v>0.4375</v>
      </c>
      <c r="E53" s="5">
        <v>1</v>
      </c>
      <c r="F53" s="5"/>
      <c r="G53" s="5"/>
      <c r="H53" s="5"/>
      <c r="I53" s="5"/>
      <c r="J53" s="5"/>
      <c r="K53" s="5"/>
      <c r="L53" s="5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>
        <v>1</v>
      </c>
      <c r="AB53" s="5"/>
      <c r="AC53" s="5"/>
      <c r="AD53" s="5"/>
      <c r="AE53" s="25"/>
    </row>
    <row r="54" spans="1:31" x14ac:dyDescent="0.25">
      <c r="A54" s="42">
        <v>47</v>
      </c>
      <c r="B54" s="5">
        <v>1974</v>
      </c>
      <c r="C54" s="22">
        <v>43404</v>
      </c>
      <c r="D54" s="60">
        <v>0.63541666666666663</v>
      </c>
      <c r="E54" s="5">
        <v>1</v>
      </c>
      <c r="F54" s="5"/>
      <c r="G54" s="5"/>
      <c r="H54" s="5"/>
      <c r="I54" s="5"/>
      <c r="J54" s="5"/>
      <c r="K54" s="5"/>
      <c r="L54" s="5">
        <v>1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>
        <v>1</v>
      </c>
      <c r="AB54" s="5"/>
      <c r="AC54" s="5"/>
      <c r="AD54" s="5"/>
      <c r="AE54" s="25"/>
    </row>
    <row r="55" spans="1:31" x14ac:dyDescent="0.25">
      <c r="A55" s="42">
        <v>48</v>
      </c>
      <c r="B55" s="5">
        <v>1961</v>
      </c>
      <c r="C55" s="22">
        <v>43403</v>
      </c>
      <c r="D55" s="60">
        <v>0.66666666666666663</v>
      </c>
      <c r="E55" s="5">
        <v>1</v>
      </c>
      <c r="F55" s="5"/>
      <c r="G55" s="5"/>
      <c r="H55" s="5"/>
      <c r="I55" s="5"/>
      <c r="J55" s="5"/>
      <c r="K55" s="5"/>
      <c r="L55" s="5">
        <v>1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1</v>
      </c>
      <c r="AB55" s="5"/>
      <c r="AC55" s="5"/>
      <c r="AD55" s="5"/>
      <c r="AE55" s="25"/>
    </row>
    <row r="56" spans="1:31" ht="15.75" thickBot="1" x14ac:dyDescent="0.3">
      <c r="A56" s="43">
        <v>52</v>
      </c>
      <c r="B56" s="62" t="s">
        <v>276</v>
      </c>
      <c r="C56" s="63"/>
      <c r="D56" s="64"/>
      <c r="E56" s="62">
        <v>124</v>
      </c>
      <c r="F56" s="62"/>
      <c r="G56" s="62"/>
      <c r="H56" s="62"/>
      <c r="I56" s="62"/>
      <c r="J56" s="62"/>
      <c r="K56" s="62">
        <v>77</v>
      </c>
      <c r="L56" s="62">
        <v>12</v>
      </c>
      <c r="M56" s="62"/>
      <c r="N56" s="62"/>
      <c r="O56" s="62">
        <v>35</v>
      </c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>
        <v>124</v>
      </c>
      <c r="AB56" s="62"/>
      <c r="AC56" s="62"/>
      <c r="AD56" s="62"/>
      <c r="AE56" s="65"/>
    </row>
    <row r="57" spans="1:31" x14ac:dyDescent="0.25">
      <c r="A57" s="41">
        <v>53</v>
      </c>
      <c r="B57" s="23"/>
      <c r="C57" s="23" t="s">
        <v>239</v>
      </c>
      <c r="D57" s="23"/>
      <c r="E57" s="23"/>
      <c r="F57" s="23">
        <v>410</v>
      </c>
      <c r="G57" s="23"/>
      <c r="H57" s="23"/>
      <c r="I57" s="23"/>
      <c r="J57" s="23"/>
      <c r="K57" s="23">
        <v>8</v>
      </c>
      <c r="L57" s="23">
        <v>410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4"/>
    </row>
    <row r="58" spans="1:31" x14ac:dyDescent="0.25">
      <c r="A58" s="42">
        <v>54</v>
      </c>
      <c r="B58" s="5"/>
      <c r="C58" s="5" t="s">
        <v>240</v>
      </c>
      <c r="D58" s="5"/>
      <c r="E58" s="5"/>
      <c r="F58" s="5">
        <v>421</v>
      </c>
      <c r="G58" s="5"/>
      <c r="H58" s="5"/>
      <c r="I58" s="5"/>
      <c r="J58" s="5"/>
      <c r="K58" s="5">
        <v>2</v>
      </c>
      <c r="L58" s="5">
        <v>421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25"/>
    </row>
    <row r="59" spans="1:31" x14ac:dyDescent="0.25">
      <c r="A59" s="42">
        <v>55</v>
      </c>
      <c r="B59" s="5"/>
      <c r="C59" s="5" t="s">
        <v>241</v>
      </c>
      <c r="D59" s="5"/>
      <c r="E59" s="5"/>
      <c r="F59" s="5">
        <v>466</v>
      </c>
      <c r="G59" s="5"/>
      <c r="H59" s="5"/>
      <c r="I59" s="5"/>
      <c r="J59" s="5"/>
      <c r="K59" s="5">
        <v>4</v>
      </c>
      <c r="L59" s="5">
        <v>466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25"/>
    </row>
    <row r="60" spans="1:31" x14ac:dyDescent="0.25">
      <c r="A60" s="42">
        <v>56</v>
      </c>
      <c r="B60" s="5"/>
      <c r="C60" s="5" t="s">
        <v>242</v>
      </c>
      <c r="D60" s="5"/>
      <c r="E60" s="5"/>
      <c r="F60" s="5">
        <v>425</v>
      </c>
      <c r="G60" s="5"/>
      <c r="H60" s="5"/>
      <c r="I60" s="5"/>
      <c r="J60" s="5"/>
      <c r="K60" s="5">
        <v>9</v>
      </c>
      <c r="L60" s="5">
        <v>425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25"/>
    </row>
    <row r="61" spans="1:31" x14ac:dyDescent="0.25">
      <c r="A61" s="42">
        <v>57</v>
      </c>
      <c r="B61" s="5"/>
      <c r="C61" s="5" t="s">
        <v>243</v>
      </c>
      <c r="D61" s="5"/>
      <c r="E61" s="5"/>
      <c r="F61" s="5">
        <v>472</v>
      </c>
      <c r="G61" s="5"/>
      <c r="H61" s="5"/>
      <c r="I61" s="5"/>
      <c r="J61" s="5"/>
      <c r="K61" s="5">
        <v>6</v>
      </c>
      <c r="L61" s="5">
        <v>472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5"/>
    </row>
    <row r="62" spans="1:31" x14ac:dyDescent="0.25">
      <c r="A62" s="42">
        <v>58</v>
      </c>
      <c r="B62" s="5"/>
      <c r="C62" s="5" t="s">
        <v>244</v>
      </c>
      <c r="D62" s="5"/>
      <c r="E62" s="5"/>
      <c r="F62" s="5">
        <v>456</v>
      </c>
      <c r="G62" s="5"/>
      <c r="H62" s="5"/>
      <c r="I62" s="5"/>
      <c r="J62" s="5"/>
      <c r="K62" s="5">
        <v>10</v>
      </c>
      <c r="L62" s="5">
        <v>456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5"/>
    </row>
    <row r="63" spans="1:31" x14ac:dyDescent="0.25">
      <c r="A63" s="42">
        <v>59</v>
      </c>
      <c r="B63" s="5"/>
      <c r="C63" s="5" t="s">
        <v>245</v>
      </c>
      <c r="D63" s="5"/>
      <c r="E63" s="5"/>
      <c r="F63" s="5">
        <v>450</v>
      </c>
      <c r="G63" s="5"/>
      <c r="H63" s="5"/>
      <c r="I63" s="5"/>
      <c r="J63" s="5"/>
      <c r="K63" s="5">
        <v>1</v>
      </c>
      <c r="L63" s="5">
        <v>450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5"/>
    </row>
    <row r="64" spans="1:31" x14ac:dyDescent="0.25">
      <c r="A64" s="42">
        <v>60</v>
      </c>
      <c r="B64" s="5"/>
      <c r="C64" s="5" t="s">
        <v>246</v>
      </c>
      <c r="D64" s="5"/>
      <c r="E64" s="5"/>
      <c r="F64" s="5">
        <v>428</v>
      </c>
      <c r="G64" s="5"/>
      <c r="H64" s="5"/>
      <c r="I64" s="5"/>
      <c r="J64" s="5"/>
      <c r="K64" s="5">
        <v>17</v>
      </c>
      <c r="L64" s="5">
        <v>428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25"/>
    </row>
    <row r="65" spans="1:31" x14ac:dyDescent="0.25">
      <c r="A65" s="42">
        <v>61</v>
      </c>
      <c r="B65" s="5"/>
      <c r="C65" s="5" t="s">
        <v>247</v>
      </c>
      <c r="D65" s="5"/>
      <c r="E65" s="5"/>
      <c r="F65" s="5">
        <v>415</v>
      </c>
      <c r="G65" s="5"/>
      <c r="H65" s="5"/>
      <c r="I65" s="5"/>
      <c r="J65" s="5"/>
      <c r="K65" s="5">
        <v>10</v>
      </c>
      <c r="L65" s="5">
        <v>415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5"/>
    </row>
    <row r="66" spans="1:31" x14ac:dyDescent="0.25">
      <c r="A66" s="42">
        <v>62</v>
      </c>
      <c r="B66" s="5"/>
      <c r="C66" s="5" t="s">
        <v>248</v>
      </c>
      <c r="D66" s="5"/>
      <c r="E66" s="5"/>
      <c r="F66" s="5">
        <v>448</v>
      </c>
      <c r="G66" s="5"/>
      <c r="H66" s="5"/>
      <c r="I66" s="5"/>
      <c r="J66" s="5"/>
      <c r="K66" s="5">
        <v>5</v>
      </c>
      <c r="L66" s="5">
        <v>448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25"/>
    </row>
    <row r="67" spans="1:31" x14ac:dyDescent="0.25">
      <c r="A67" s="42">
        <v>63</v>
      </c>
      <c r="B67" s="5"/>
      <c r="C67" s="5" t="s">
        <v>249</v>
      </c>
      <c r="D67" s="5"/>
      <c r="E67" s="5"/>
      <c r="F67" s="5">
        <v>469</v>
      </c>
      <c r="G67" s="5"/>
      <c r="H67" s="5"/>
      <c r="I67" s="5"/>
      <c r="J67" s="5"/>
      <c r="K67" s="5">
        <v>4</v>
      </c>
      <c r="L67" s="5">
        <v>469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25"/>
    </row>
    <row r="68" spans="1:31" ht="15.75" thickBot="1" x14ac:dyDescent="0.3">
      <c r="A68" s="43">
        <v>64</v>
      </c>
      <c r="B68" s="44"/>
      <c r="C68" s="44" t="s">
        <v>250</v>
      </c>
      <c r="D68" s="44"/>
      <c r="E68" s="44"/>
      <c r="F68" s="44">
        <v>497</v>
      </c>
      <c r="G68" s="44"/>
      <c r="H68" s="44"/>
      <c r="I68" s="44"/>
      <c r="J68" s="44"/>
      <c r="K68" s="44">
        <v>1</v>
      </c>
      <c r="L68" s="44">
        <v>497</v>
      </c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5"/>
    </row>
    <row r="69" spans="1:31" ht="15.75" thickBot="1" x14ac:dyDescent="0.3">
      <c r="A69" s="40">
        <v>65</v>
      </c>
      <c r="B69" s="40"/>
      <c r="C69" s="40" t="s">
        <v>252</v>
      </c>
      <c r="D69" s="40"/>
      <c r="E69" s="66">
        <v>124</v>
      </c>
      <c r="F69" s="40">
        <v>5357</v>
      </c>
      <c r="G69" s="40"/>
      <c r="H69" s="40"/>
      <c r="I69" s="40"/>
      <c r="J69" s="40"/>
      <c r="K69" s="40">
        <f>SUM(K57:K68)</f>
        <v>77</v>
      </c>
      <c r="L69" s="40">
        <f>SUM(L56:L68)</f>
        <v>5369</v>
      </c>
      <c r="M69" s="40"/>
      <c r="N69" s="40"/>
      <c r="O69" s="40">
        <v>35</v>
      </c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>
        <v>47</v>
      </c>
      <c r="AB69" s="40"/>
      <c r="AC69" s="40"/>
      <c r="AD69" s="40"/>
      <c r="AE69" s="40"/>
    </row>
    <row r="70" spans="1:31" ht="15.75" thickBot="1" x14ac:dyDescent="0.3">
      <c r="A70" s="26"/>
      <c r="B70" s="27" t="s">
        <v>251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9"/>
    </row>
    <row r="73" spans="1:31" x14ac:dyDescent="0.25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1:31" x14ac:dyDescent="0.25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6" spans="1:31" x14ac:dyDescent="0.2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</sheetData>
  <mergeCells count="13">
    <mergeCell ref="B76:L76"/>
    <mergeCell ref="B73:K73"/>
    <mergeCell ref="B74:K74"/>
    <mergeCell ref="J7:O7"/>
    <mergeCell ref="P7:V7"/>
    <mergeCell ref="W7:Z7"/>
    <mergeCell ref="AA7:AC7"/>
    <mergeCell ref="AD7:AE7"/>
    <mergeCell ref="A7:A8"/>
    <mergeCell ref="B7:B8"/>
    <mergeCell ref="C7:C8"/>
    <mergeCell ref="D7:D8"/>
    <mergeCell ref="E7:I7"/>
  </mergeCells>
  <pageMargins left="0" right="0" top="0.35433070866141736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Пользователь Windows</cp:lastModifiedBy>
  <cp:lastPrinted>2019-03-28T06:19:52Z</cp:lastPrinted>
  <dcterms:created xsi:type="dcterms:W3CDTF">2016-05-19T13:30:58Z</dcterms:created>
  <dcterms:modified xsi:type="dcterms:W3CDTF">2019-03-28T11:50:18Z</dcterms:modified>
</cp:coreProperties>
</file>